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05" windowWidth="15600" windowHeight="10950" firstSheet="5" activeTab="5"/>
  </bookViews>
  <sheets>
    <sheet name="Planejamento" sheetId="7" state="hidden" r:id="rId1"/>
    <sheet name="LN Priorizado" sheetId="1" state="hidden" r:id="rId2"/>
    <sheet name="De_para_ND" sheetId="11" state="hidden" r:id="rId3"/>
    <sheet name="Consolidada_histórico" sheetId="13" state="hidden" r:id="rId4"/>
    <sheet name="Consolidada_histórico (2)" sheetId="14" state="hidden" r:id="rId5"/>
    <sheet name="Consolidada (2)" sheetId="17" r:id="rId6"/>
    <sheet name="Consolidada" sheetId="12" state="hidden" r:id="rId7"/>
    <sheet name="Plan2" sheetId="16" r:id="rId8"/>
  </sheets>
  <definedNames>
    <definedName name="_xlnm._FilterDatabase" localSheetId="6" hidden="1">Consolidada!$A$4:$AS$378</definedName>
    <definedName name="_xlnm._FilterDatabase" localSheetId="5" hidden="1">'Consolidada (2)'!$B$4:$AS$389</definedName>
    <definedName name="_xlnm._FilterDatabase" localSheetId="3" hidden="1">Consolidada_histórico!$B$4:$X$96</definedName>
    <definedName name="_xlnm._FilterDatabase" localSheetId="4" hidden="1">'Consolidada_histórico (2)'!$A$4:$Y$81</definedName>
    <definedName name="_xlnm.Print_Area" localSheetId="1">'LN Priorizado'!$B$2:$G$70</definedName>
  </definedNames>
  <calcPr calcId="145621"/>
</workbook>
</file>

<file path=xl/calcChain.xml><?xml version="1.0" encoding="utf-8"?>
<calcChain xmlns="http://schemas.openxmlformats.org/spreadsheetml/2006/main">
  <c r="F416" i="17" l="1"/>
  <c r="F405" i="17" l="1"/>
  <c r="V390" i="17" l="1"/>
  <c r="U257" i="17"/>
  <c r="U390" i="17" s="1"/>
  <c r="T255" i="17"/>
  <c r="T390" i="17" s="1"/>
  <c r="W161" i="17"/>
  <c r="W155" i="17"/>
  <c r="W390" i="17" l="1"/>
  <c r="V394" i="17" s="1"/>
  <c r="T394" i="17"/>
  <c r="U245" i="12"/>
  <c r="V379" i="12" l="1"/>
  <c r="D21" i="16"/>
  <c r="E21" i="16"/>
  <c r="D10" i="16" l="1"/>
  <c r="E10" i="16"/>
  <c r="W155" i="12" l="1"/>
  <c r="W161" i="12"/>
  <c r="W379" i="12"/>
  <c r="U243" i="12" l="1"/>
  <c r="U379" i="12" s="1"/>
  <c r="V381" i="12" s="1"/>
  <c r="U72" i="14" l="1"/>
  <c r="W72" i="14" s="1"/>
  <c r="U69" i="14"/>
  <c r="W69" i="14" s="1"/>
  <c r="W68" i="14"/>
  <c r="U68" i="14"/>
  <c r="W67" i="14"/>
  <c r="U67" i="14"/>
  <c r="U65" i="14"/>
  <c r="R62" i="14"/>
  <c r="R61" i="14"/>
  <c r="R60" i="14"/>
  <c r="W56" i="14"/>
  <c r="U56" i="14"/>
  <c r="V55" i="14"/>
  <c r="T55" i="14"/>
  <c r="T54" i="14"/>
  <c r="V54" i="14" s="1"/>
  <c r="U52" i="14"/>
  <c r="W52" i="14" s="1"/>
  <c r="W51" i="14"/>
  <c r="U51" i="14"/>
  <c r="W50" i="14"/>
  <c r="U50" i="14"/>
  <c r="U47" i="14"/>
  <c r="W47" i="14" s="1"/>
  <c r="U46" i="14"/>
  <c r="W46" i="14" s="1"/>
  <c r="W45" i="14"/>
  <c r="U45" i="14"/>
  <c r="W44" i="14"/>
  <c r="U44" i="14"/>
  <c r="U42" i="14"/>
  <c r="W42" i="14" s="1"/>
  <c r="U41" i="14"/>
  <c r="W41" i="14" s="1"/>
  <c r="W40" i="14"/>
  <c r="U40" i="14"/>
  <c r="S39" i="14"/>
  <c r="V38" i="14"/>
  <c r="T36" i="14"/>
  <c r="V36" i="14" s="1"/>
  <c r="T34" i="14"/>
  <c r="V34" i="14" s="1"/>
  <c r="V33" i="14"/>
  <c r="V32" i="14"/>
  <c r="V31" i="14"/>
  <c r="T31" i="14"/>
  <c r="R27" i="14"/>
  <c r="T27" i="14" s="1"/>
  <c r="V27" i="14" s="1"/>
  <c r="W25" i="14"/>
  <c r="V25" i="14"/>
  <c r="U25" i="14"/>
  <c r="T25" i="14"/>
  <c r="W20" i="14"/>
  <c r="W20" i="13" l="1"/>
  <c r="U26" i="13"/>
  <c r="W26" i="13"/>
  <c r="U41" i="13"/>
  <c r="W41" i="13"/>
  <c r="U42" i="13"/>
  <c r="W42" i="13"/>
  <c r="U43" i="13"/>
  <c r="W43" i="13"/>
  <c r="U45" i="13"/>
  <c r="W45" i="13"/>
  <c r="U46" i="13"/>
  <c r="W46" i="13"/>
  <c r="U47" i="13"/>
  <c r="W47" i="13"/>
  <c r="U48" i="13"/>
  <c r="W48" i="13"/>
  <c r="U52" i="13"/>
  <c r="W52" i="13"/>
  <c r="U53" i="13"/>
  <c r="W53" i="13"/>
  <c r="U54" i="13"/>
  <c r="W54" i="13"/>
  <c r="U57" i="13"/>
  <c r="W57" i="13"/>
  <c r="U62" i="13"/>
  <c r="W62" i="13"/>
  <c r="U63" i="13"/>
  <c r="W63" i="13"/>
  <c r="U64" i="13"/>
  <c r="W64" i="13"/>
  <c r="U68" i="13"/>
  <c r="W68" i="13"/>
  <c r="W77" i="13"/>
  <c r="W96" i="13"/>
  <c r="T26" i="13"/>
  <c r="V26" i="13"/>
  <c r="R28" i="13"/>
  <c r="T28" i="13"/>
  <c r="V28" i="13"/>
  <c r="T32" i="13"/>
  <c r="V32" i="13"/>
  <c r="V33" i="13"/>
  <c r="V34" i="13"/>
  <c r="T35" i="13"/>
  <c r="V35" i="13"/>
  <c r="T37" i="13"/>
  <c r="V37" i="13"/>
  <c r="V39" i="13"/>
  <c r="T66" i="13"/>
  <c r="V66" i="13"/>
  <c r="T67" i="13"/>
  <c r="V67" i="13"/>
  <c r="V96" i="13"/>
  <c r="U49" i="13"/>
  <c r="U77" i="13"/>
  <c r="U96" i="13"/>
  <c r="T96" i="13"/>
  <c r="S40" i="13"/>
  <c r="S77" i="13"/>
  <c r="S96" i="13"/>
  <c r="R73" i="13"/>
  <c r="R74" i="13"/>
  <c r="R75" i="13"/>
  <c r="R96" i="13"/>
  <c r="T243" i="12"/>
  <c r="T379" i="12" s="1"/>
  <c r="T381" i="12" s="1"/>
</calcChain>
</file>

<file path=xl/comments1.xml><?xml version="1.0" encoding="utf-8"?>
<comments xmlns="http://schemas.openxmlformats.org/spreadsheetml/2006/main">
  <authors>
    <author>Windows User</author>
  </authors>
  <commentList>
    <comment ref="W20" authorId="0">
      <text>
        <r>
          <rPr>
            <b/>
            <sz val="9"/>
            <color indexed="81"/>
            <rFont val="Tahoma"/>
            <family val="2"/>
          </rPr>
          <t>Serviços de um profissional por 12 meses</t>
        </r>
      </text>
    </comment>
    <comment ref="U62" authorId="0">
      <text>
        <r>
          <rPr>
            <b/>
            <sz val="9"/>
            <color indexed="81"/>
            <rFont val="Tahoma"/>
            <family val="2"/>
          </rPr>
          <t>Reajuste de 10% em relação ao ano anterior</t>
        </r>
      </text>
    </comment>
    <comment ref="W62" authorId="0">
      <text>
        <r>
          <rPr>
            <sz val="9"/>
            <color indexed="81"/>
            <rFont val="Tahoma"/>
            <family val="2"/>
          </rPr>
          <t>Reajuste de 10% em relação ao ano anterior</t>
        </r>
      </text>
    </comment>
    <comment ref="U63" authorId="0">
      <text>
        <r>
          <rPr>
            <b/>
            <sz val="9"/>
            <color indexed="81"/>
            <rFont val="Tahoma"/>
            <family val="2"/>
          </rPr>
          <t>Reajuste de 10% em relação ao ano anterior</t>
        </r>
      </text>
    </comment>
    <comment ref="W63" authorId="0">
      <text>
        <r>
          <rPr>
            <b/>
            <sz val="9"/>
            <color indexed="81"/>
            <rFont val="Tahoma"/>
            <family val="2"/>
          </rPr>
          <t>Reajuste de 10% em relação ao ano anterior</t>
        </r>
      </text>
    </comment>
    <comment ref="U64" authorId="0">
      <text>
        <r>
          <rPr>
            <b/>
            <sz val="9"/>
            <color indexed="81"/>
            <rFont val="Tahoma"/>
            <family val="2"/>
          </rPr>
          <t>Reajuste de 10% em relação ao ano anterior</t>
        </r>
      </text>
    </comment>
    <comment ref="W64" authorId="0">
      <text>
        <r>
          <rPr>
            <b/>
            <sz val="9"/>
            <color indexed="81"/>
            <rFont val="Tahoma"/>
            <family val="2"/>
          </rPr>
          <t>Reajuste de 10% em relação ao ano anterior</t>
        </r>
      </text>
    </comment>
    <comment ref="T73" authorId="0">
      <text>
        <r>
          <rPr>
            <b/>
            <sz val="9"/>
            <color indexed="81"/>
            <rFont val="Tahoma"/>
            <family val="2"/>
          </rPr>
          <t>Parece uma execução bastante rigorosa atendimento de 1,4 mi em 1 ano</t>
        </r>
      </text>
    </comment>
    <comment ref="R74" authorId="0">
      <text>
        <r>
          <rPr>
            <b/>
            <sz val="9"/>
            <color indexed="81"/>
            <rFont val="Tahoma"/>
            <family val="2"/>
          </rPr>
          <t>Após a definição dos processos estruturantes pela GIAPE, foi incluído no processo de Gestão da Informação o Recurso referente ao item orçamentário Automação/Desenvolvimento/Customização de soluções para apoio aos processos Estruturantes da Agência</t>
        </r>
      </text>
    </comment>
    <comment ref="R75" authorId="0">
      <text>
        <r>
          <rPr>
            <b/>
            <sz val="9"/>
            <color indexed="81"/>
            <rFont val="Tahoma"/>
            <family val="2"/>
          </rPr>
          <t>Estimativa encaminhada para proposta orçamentária</t>
        </r>
      </text>
    </comment>
    <comment ref="T75" authorId="0">
      <text>
        <r>
          <rPr>
            <b/>
            <sz val="9"/>
            <color indexed="81"/>
            <rFont val="Tahoma"/>
            <family val="2"/>
          </rPr>
          <t>Estimativa encaminhada para proposta orçamentária</t>
        </r>
      </text>
    </comment>
    <comment ref="V75" authorId="0">
      <text>
        <r>
          <rPr>
            <b/>
            <sz val="9"/>
            <color indexed="81"/>
            <rFont val="Tahoma"/>
            <family val="2"/>
          </rPr>
          <t>Estimativa encaminhada para proposta orçamentária</t>
        </r>
      </text>
    </comment>
  </commentList>
</comments>
</file>

<file path=xl/comments2.xml><?xml version="1.0" encoding="utf-8"?>
<comments xmlns="http://schemas.openxmlformats.org/spreadsheetml/2006/main">
  <authors>
    <author>Windows User</author>
  </authors>
  <commentList>
    <comment ref="W20" authorId="0">
      <text>
        <r>
          <rPr>
            <b/>
            <sz val="9"/>
            <color indexed="81"/>
            <rFont val="Tahoma"/>
            <family val="2"/>
          </rPr>
          <t>Serviços de um profissional por 12 meses</t>
        </r>
      </text>
    </comment>
    <comment ref="U50" authorId="0">
      <text>
        <r>
          <rPr>
            <b/>
            <sz val="9"/>
            <color indexed="81"/>
            <rFont val="Tahoma"/>
            <family val="2"/>
          </rPr>
          <t>Reajuste de 10% em relação ao ano anterior</t>
        </r>
      </text>
    </comment>
    <comment ref="W50" authorId="0">
      <text>
        <r>
          <rPr>
            <sz val="9"/>
            <color indexed="81"/>
            <rFont val="Tahoma"/>
            <family val="2"/>
          </rPr>
          <t>Reajuste de 10% em relação ao ano anterior</t>
        </r>
      </text>
    </comment>
    <comment ref="U51" authorId="0">
      <text>
        <r>
          <rPr>
            <b/>
            <sz val="9"/>
            <color indexed="81"/>
            <rFont val="Tahoma"/>
            <family val="2"/>
          </rPr>
          <t>Reajuste de 10% em relação ao ano anterior</t>
        </r>
      </text>
    </comment>
    <comment ref="W51" authorId="0">
      <text>
        <r>
          <rPr>
            <b/>
            <sz val="9"/>
            <color indexed="81"/>
            <rFont val="Tahoma"/>
            <family val="2"/>
          </rPr>
          <t>Reajuste de 10% em relação ao ano anterior</t>
        </r>
      </text>
    </comment>
    <comment ref="U52" authorId="0">
      <text>
        <r>
          <rPr>
            <b/>
            <sz val="9"/>
            <color indexed="81"/>
            <rFont val="Tahoma"/>
            <family val="2"/>
          </rPr>
          <t>Reajuste de 10% em relação ao ano anterior</t>
        </r>
      </text>
    </comment>
    <comment ref="W52" authorId="0">
      <text>
        <r>
          <rPr>
            <b/>
            <sz val="9"/>
            <color indexed="81"/>
            <rFont val="Tahoma"/>
            <family val="2"/>
          </rPr>
          <t>Reajuste de 10% em relação ao ano anterior</t>
        </r>
      </text>
    </comment>
    <comment ref="T60" authorId="0">
      <text>
        <r>
          <rPr>
            <b/>
            <sz val="9"/>
            <color indexed="81"/>
            <rFont val="Tahoma"/>
            <family val="2"/>
          </rPr>
          <t>Parece uma execução bastante rigorosa atendimento de 1,4 mi em 1 ano</t>
        </r>
      </text>
    </comment>
    <comment ref="R61" authorId="0">
      <text>
        <r>
          <rPr>
            <b/>
            <sz val="9"/>
            <color indexed="81"/>
            <rFont val="Tahoma"/>
            <family val="2"/>
          </rPr>
          <t>Após a definição dos processos estruturantes pela GIAPE, foi incluído no processo de Gestão da Informação o Recurso referente ao item orçamentário Automação/Desenvolvimento/Customização de soluções para apoio aos processos Estruturantes da Agência</t>
        </r>
      </text>
    </comment>
    <comment ref="R62" authorId="0">
      <text>
        <r>
          <rPr>
            <b/>
            <sz val="9"/>
            <color indexed="81"/>
            <rFont val="Tahoma"/>
            <family val="2"/>
          </rPr>
          <t>Estimativa encaminhada para proposta orçamentária</t>
        </r>
      </text>
    </comment>
    <comment ref="T62" authorId="0">
      <text>
        <r>
          <rPr>
            <b/>
            <sz val="9"/>
            <color indexed="81"/>
            <rFont val="Tahoma"/>
            <family val="2"/>
          </rPr>
          <t>Estimativa encaminhada para proposta orçamentária</t>
        </r>
      </text>
    </comment>
    <comment ref="V62" authorId="0">
      <text>
        <r>
          <rPr>
            <b/>
            <sz val="9"/>
            <color indexed="81"/>
            <rFont val="Tahoma"/>
            <family val="2"/>
          </rPr>
          <t>Estimativa encaminhada para proposta orçamentária</t>
        </r>
      </text>
    </comment>
  </commentList>
</comments>
</file>

<file path=xl/comments3.xml><?xml version="1.0" encoding="utf-8"?>
<comments xmlns="http://schemas.openxmlformats.org/spreadsheetml/2006/main">
  <authors>
    <author>imagem</author>
    <author>Ana Sivieri</author>
  </authors>
  <commentList>
    <comment ref="W51" authorId="0">
      <text>
        <r>
          <rPr>
            <sz val="9"/>
            <color indexed="81"/>
            <rFont val="Tahoma"/>
            <family val="2"/>
          </rPr>
          <t>Não se refere a impressão (Outsourcing de impressão está na ação A174).</t>
        </r>
      </text>
    </comment>
    <comment ref="AB61" authorId="1">
      <text>
        <r>
          <rPr>
            <b/>
            <sz val="9"/>
            <color indexed="81"/>
            <rFont val="Tahoma"/>
            <family val="2"/>
          </rPr>
          <t>Ana Sivieri:</t>
        </r>
        <r>
          <rPr>
            <sz val="9"/>
            <color indexed="81"/>
            <rFont val="Tahoma"/>
            <family val="2"/>
          </rPr>
          <t xml:space="preserve">
- SAS (Core e usuário);
- SAF / PE Gestão por Competência - Desenvolvimento de Sistema para Suporte ao Modelo de Gestão de Pessoas por Competências;
- SPR / PE Gestão Estratégica - Sistema  de Gerenciamento de BSC;
- Renovação e contratação de novas licenças do Bomgar;</t>
        </r>
      </text>
    </comment>
    <comment ref="AB63" authorId="1">
      <text>
        <r>
          <rPr>
            <b/>
            <sz val="9"/>
            <color indexed="81"/>
            <rFont val="Tahoma"/>
            <family val="2"/>
          </rPr>
          <t>Ana Sivieri:</t>
        </r>
        <r>
          <rPr>
            <sz val="9"/>
            <color indexed="81"/>
            <rFont val="Tahoma"/>
            <family val="2"/>
          </rPr>
          <t xml:space="preserve">
- Outros softwares, conforme lista priorizada pela CITI a depender do orçamento.</t>
        </r>
      </text>
    </comment>
    <comment ref="AB65" authorId="1">
      <text>
        <r>
          <rPr>
            <b/>
            <sz val="9"/>
            <color indexed="81"/>
            <rFont val="Tahoma"/>
            <family val="2"/>
          </rPr>
          <t>Ana Sivieri:</t>
        </r>
        <r>
          <rPr>
            <sz val="9"/>
            <color indexed="81"/>
            <rFont val="Tahoma"/>
            <family val="2"/>
          </rPr>
          <t xml:space="preserve">
- Outros softwares, conforme lista priorizada pela CITI a depender do orçamento.</t>
        </r>
      </text>
    </comment>
    <comment ref="U67" authorId="0">
      <text>
        <r>
          <rPr>
            <b/>
            <sz val="9"/>
            <color indexed="81"/>
            <rFont val="Tahoma"/>
            <family val="2"/>
          </rPr>
          <t>imagem:</t>
        </r>
        <r>
          <rPr>
            <sz val="9"/>
            <color indexed="81"/>
            <rFont val="Tahoma"/>
            <family val="2"/>
          </rPr>
          <t xml:space="preserve">
Identificar quem demandou.</t>
        </r>
      </text>
    </comment>
    <comment ref="U69" authorId="0">
      <text>
        <r>
          <rPr>
            <b/>
            <sz val="9"/>
            <color indexed="81"/>
            <rFont val="Tahoma"/>
            <family val="2"/>
          </rPr>
          <t>imagem:</t>
        </r>
        <r>
          <rPr>
            <sz val="9"/>
            <color indexed="81"/>
            <rFont val="Tahoma"/>
            <family val="2"/>
          </rPr>
          <t xml:space="preserve">
Consutar AFIS.</t>
        </r>
      </text>
    </comment>
    <comment ref="W115" authorId="0">
      <text>
        <r>
          <rPr>
            <b/>
            <sz val="9"/>
            <color indexed="81"/>
            <rFont val="Tahoma"/>
            <family val="2"/>
          </rPr>
          <t>imagem:</t>
        </r>
        <r>
          <rPr>
            <sz val="9"/>
            <color indexed="81"/>
            <rFont val="Tahoma"/>
            <family val="2"/>
          </rPr>
          <t xml:space="preserve">
\Rever o valor</t>
        </r>
      </text>
    </comment>
    <comment ref="D177" authorId="1">
      <text>
        <r>
          <rPr>
            <b/>
            <sz val="9"/>
            <color indexed="81"/>
            <rFont val="Tahoma"/>
            <family val="2"/>
          </rPr>
          <t>Ana Sivieri:</t>
        </r>
        <r>
          <rPr>
            <sz val="9"/>
            <color indexed="81"/>
            <rFont val="Tahoma"/>
            <family val="2"/>
          </rPr>
          <t xml:space="preserve">
Inserir link para a ficha do projeto.</t>
        </r>
      </text>
    </comment>
    <comment ref="D179" authorId="1">
      <text>
        <r>
          <rPr>
            <b/>
            <sz val="9"/>
            <color indexed="81"/>
            <rFont val="Tahoma"/>
            <family val="2"/>
          </rPr>
          <t>Ana Sivieri:</t>
        </r>
        <r>
          <rPr>
            <sz val="9"/>
            <color indexed="81"/>
            <rFont val="Tahoma"/>
            <family val="2"/>
          </rPr>
          <t xml:space="preserve">
Inserir link para a ficha do projeto.</t>
        </r>
      </text>
    </comment>
    <comment ref="D181" authorId="1">
      <text>
        <r>
          <rPr>
            <b/>
            <sz val="9"/>
            <color indexed="81"/>
            <rFont val="Tahoma"/>
            <family val="2"/>
          </rPr>
          <t>Ana Sivieri:</t>
        </r>
        <r>
          <rPr>
            <sz val="9"/>
            <color indexed="81"/>
            <rFont val="Tahoma"/>
            <family val="2"/>
          </rPr>
          <t xml:space="preserve">
Inserir link para a ficha do projeto.</t>
        </r>
      </text>
    </comment>
    <comment ref="U205" authorId="0">
      <text>
        <r>
          <rPr>
            <b/>
            <sz val="9"/>
            <color indexed="81"/>
            <rFont val="Tahoma"/>
            <family val="2"/>
          </rPr>
          <t>imagem:</t>
        </r>
        <r>
          <rPr>
            <sz val="9"/>
            <color indexed="81"/>
            <rFont val="Tahoma"/>
            <family val="2"/>
          </rPr>
          <t xml:space="preserve">
Aditivado em 25%</t>
        </r>
      </text>
    </comment>
    <comment ref="U233" authorId="0">
      <text>
        <r>
          <rPr>
            <b/>
            <sz val="9"/>
            <color indexed="81"/>
            <rFont val="Tahoma"/>
            <family val="2"/>
          </rPr>
          <t>imagem:</t>
        </r>
        <r>
          <rPr>
            <sz val="9"/>
            <color indexed="81"/>
            <rFont val="Tahoma"/>
            <family val="2"/>
          </rPr>
          <t xml:space="preserve">
Acrescentado 900 mil do mosaico de 2017.
</t>
        </r>
      </text>
    </comment>
    <comment ref="W259" authorId="1">
      <text>
        <r>
          <rPr>
            <b/>
            <sz val="9"/>
            <color indexed="81"/>
            <rFont val="Tahoma"/>
            <family val="2"/>
          </rPr>
          <t>Ana Sivieri:</t>
        </r>
        <r>
          <rPr>
            <sz val="9"/>
            <color indexed="81"/>
            <rFont val="Tahoma"/>
            <family val="2"/>
          </rPr>
          <t xml:space="preserve">
Caso necessário, deverá retomar valores para atender a necessidade da Agência, conforme estimativa inicial.</t>
        </r>
      </text>
    </comment>
    <comment ref="W265" authorId="0">
      <text>
        <r>
          <rPr>
            <b/>
            <sz val="9"/>
            <color indexed="81"/>
            <rFont val="Tahoma"/>
            <family val="2"/>
          </rPr>
          <t>imagem:</t>
        </r>
        <r>
          <rPr>
            <sz val="9"/>
            <color indexed="81"/>
            <rFont val="Tahoma"/>
            <family val="2"/>
          </rPr>
          <t xml:space="preserve">
Valor revisto conforme repactuação realizada em mar/2017.
</t>
        </r>
      </text>
    </comment>
    <comment ref="W267" authorId="0">
      <text>
        <r>
          <rPr>
            <b/>
            <sz val="9"/>
            <color indexed="81"/>
            <rFont val="Tahoma"/>
            <family val="2"/>
          </rPr>
          <t>imagem:</t>
        </r>
        <r>
          <rPr>
            <sz val="9"/>
            <color indexed="81"/>
            <rFont val="Tahoma"/>
            <family val="2"/>
          </rPr>
          <t xml:space="preserve">
Valor revisto conforme repactuação realizada em mar/2017.
</t>
        </r>
      </text>
    </comment>
    <comment ref="W269" authorId="1">
      <text>
        <r>
          <rPr>
            <b/>
            <sz val="9"/>
            <color indexed="81"/>
            <rFont val="Tahoma"/>
            <family val="2"/>
          </rPr>
          <t>Ana Sivieri:</t>
        </r>
        <r>
          <rPr>
            <sz val="9"/>
            <color indexed="81"/>
            <rFont val="Tahoma"/>
            <family val="2"/>
          </rPr>
          <t xml:space="preserve">
Valor revisto conforme repactuação realizada em mar/2017.</t>
        </r>
      </text>
    </comment>
    <comment ref="W277" authorId="0">
      <text>
        <r>
          <rPr>
            <b/>
            <sz val="9"/>
            <color indexed="81"/>
            <rFont val="Tahoma"/>
            <family val="2"/>
          </rPr>
          <t>imagem:</t>
        </r>
        <r>
          <rPr>
            <sz val="9"/>
            <color indexed="81"/>
            <rFont val="Tahoma"/>
            <family val="2"/>
          </rPr>
          <t xml:space="preserve">
Valor revisado, para ficar igual à estimativa constante no Projeto Básico do processo de Inexigibilidade dos Correios e no de Dispensa do Sedex: 
R$ 1.614.187,82 (Correspondência e Malote) + R$ 76.976,00 (Sedex)</t>
        </r>
      </text>
    </comment>
    <comment ref="D321" authorId="1">
      <text>
        <r>
          <rPr>
            <b/>
            <sz val="9"/>
            <color indexed="81"/>
            <rFont val="Tahoma"/>
            <family val="2"/>
          </rPr>
          <t>Ana Sivieri:</t>
        </r>
        <r>
          <rPr>
            <sz val="9"/>
            <color indexed="81"/>
            <rFont val="Tahoma"/>
            <family val="2"/>
          </rPr>
          <t xml:space="preserve">
Verificar se a descrição dos percentuais de execução está ok.</t>
        </r>
      </text>
    </comment>
    <comment ref="W363" authorId="0">
      <text>
        <r>
          <rPr>
            <sz val="9"/>
            <color indexed="81"/>
            <rFont val="Tahoma"/>
            <family val="2"/>
          </rPr>
          <t xml:space="preserve">Trata-se de serviço de outsourcing de impressão. </t>
        </r>
      </text>
    </comment>
    <comment ref="D383" authorId="1">
      <text>
        <r>
          <rPr>
            <b/>
            <sz val="9"/>
            <color indexed="81"/>
            <rFont val="Tahoma"/>
            <family val="2"/>
          </rPr>
          <t>Ana Sivieri:</t>
        </r>
        <r>
          <rPr>
            <sz val="9"/>
            <color indexed="81"/>
            <rFont val="Tahoma"/>
            <family val="2"/>
          </rPr>
          <t xml:space="preserve">
Confirmar se será atendida pela ação 22.</t>
        </r>
      </text>
    </comment>
  </commentList>
</comments>
</file>

<file path=xl/comments4.xml><?xml version="1.0" encoding="utf-8"?>
<comments xmlns="http://schemas.openxmlformats.org/spreadsheetml/2006/main">
  <authors>
    <author>imagem</author>
    <author>Ana Sivieri</author>
  </authors>
  <commentList>
    <comment ref="U49" authorId="0">
      <text>
        <r>
          <rPr>
            <b/>
            <sz val="9"/>
            <color indexed="81"/>
            <rFont val="Tahoma"/>
            <family val="2"/>
          </rPr>
          <t>imagem:</t>
        </r>
        <r>
          <rPr>
            <sz val="9"/>
            <color indexed="81"/>
            <rFont val="Tahoma"/>
            <family val="2"/>
          </rPr>
          <t xml:space="preserve">
Preencher o valor.</t>
        </r>
      </text>
    </comment>
    <comment ref="W51" authorId="0">
      <text>
        <r>
          <rPr>
            <b/>
            <sz val="9"/>
            <color indexed="81"/>
            <rFont val="Tahoma"/>
            <family val="2"/>
          </rPr>
          <t>imagem:</t>
        </r>
        <r>
          <rPr>
            <sz val="9"/>
            <color indexed="81"/>
            <rFont val="Tahoma"/>
            <family val="2"/>
          </rPr>
          <t xml:space="preserve">
Identificar se matem este valor, não se refere a impressão (Outsourcing de impressão está na ação A174).</t>
        </r>
      </text>
    </comment>
    <comment ref="AB61" authorId="1">
      <text>
        <r>
          <rPr>
            <b/>
            <sz val="9"/>
            <color indexed="81"/>
            <rFont val="Tahoma"/>
            <family val="2"/>
          </rPr>
          <t>Ana Sivieri:</t>
        </r>
        <r>
          <rPr>
            <sz val="9"/>
            <color indexed="81"/>
            <rFont val="Tahoma"/>
            <family val="2"/>
          </rPr>
          <t xml:space="preserve">
- SAS (Core e usuário);
- SAF / PE Gestão por Competência - Desenvolvimento de Sistema para Suporte ao Modelo de Gestão de Pessoas por Competências;
- SPR / PE Gestão Estratégica - Sistema  de Gerenciamento de BSC;
- Renovação e contratação de novas licenças do Bomgar;</t>
        </r>
      </text>
    </comment>
    <comment ref="U63" authorId="0">
      <text>
        <r>
          <rPr>
            <b/>
            <sz val="9"/>
            <color indexed="81"/>
            <rFont val="Tahoma"/>
            <family val="2"/>
          </rPr>
          <t>imagem:</t>
        </r>
        <r>
          <rPr>
            <sz val="9"/>
            <color indexed="81"/>
            <rFont val="Tahoma"/>
            <family val="2"/>
          </rPr>
          <t xml:space="preserve">
Verificar o levantamento de necessidades e a lista de priorizações para estimar o valor.</t>
        </r>
      </text>
    </comment>
    <comment ref="AB63" authorId="1">
      <text>
        <r>
          <rPr>
            <b/>
            <sz val="9"/>
            <color indexed="81"/>
            <rFont val="Tahoma"/>
            <family val="2"/>
          </rPr>
          <t>Ana Sivieri:</t>
        </r>
        <r>
          <rPr>
            <sz val="9"/>
            <color indexed="81"/>
            <rFont val="Tahoma"/>
            <family val="2"/>
          </rPr>
          <t xml:space="preserve">
- Outros softwares, conforme lista priorizada pela CITI a depender do orçamento.</t>
        </r>
      </text>
    </comment>
    <comment ref="AB65" authorId="1">
      <text>
        <r>
          <rPr>
            <b/>
            <sz val="9"/>
            <color indexed="81"/>
            <rFont val="Tahoma"/>
            <family val="2"/>
          </rPr>
          <t>Ana Sivieri:</t>
        </r>
        <r>
          <rPr>
            <sz val="9"/>
            <color indexed="81"/>
            <rFont val="Tahoma"/>
            <family val="2"/>
          </rPr>
          <t xml:space="preserve">
- Outros softwares, conforme lista priorizada pela CITI a depender do orçamento.</t>
        </r>
      </text>
    </comment>
    <comment ref="U67" authorId="0">
      <text>
        <r>
          <rPr>
            <b/>
            <sz val="9"/>
            <color indexed="81"/>
            <rFont val="Tahoma"/>
            <family val="2"/>
          </rPr>
          <t>imagem:</t>
        </r>
        <r>
          <rPr>
            <sz val="9"/>
            <color indexed="81"/>
            <rFont val="Tahoma"/>
            <family val="2"/>
          </rPr>
          <t xml:space="preserve">
Identificar quem demandou.</t>
        </r>
      </text>
    </comment>
    <comment ref="U69" authorId="0">
      <text>
        <r>
          <rPr>
            <b/>
            <sz val="9"/>
            <color indexed="81"/>
            <rFont val="Tahoma"/>
            <family val="2"/>
          </rPr>
          <t>imagem:</t>
        </r>
        <r>
          <rPr>
            <sz val="9"/>
            <color indexed="81"/>
            <rFont val="Tahoma"/>
            <family val="2"/>
          </rPr>
          <t xml:space="preserve">
Consutar AFIS.</t>
        </r>
      </text>
    </comment>
    <comment ref="U91" authorId="0">
      <text>
        <r>
          <rPr>
            <b/>
            <sz val="9"/>
            <color indexed="81"/>
            <rFont val="Tahoma"/>
            <family val="2"/>
          </rPr>
          <t>imagem:</t>
        </r>
        <r>
          <rPr>
            <sz val="9"/>
            <color indexed="81"/>
            <rFont val="Tahoma"/>
            <family val="2"/>
          </rPr>
          <t xml:space="preserve">
Criar outra ação para certificados A3.</t>
        </r>
      </text>
    </comment>
    <comment ref="U97" authorId="0">
      <text>
        <r>
          <rPr>
            <b/>
            <sz val="9"/>
            <color indexed="81"/>
            <rFont val="Tahoma"/>
            <family val="2"/>
          </rPr>
          <t>imagem:</t>
        </r>
        <r>
          <rPr>
            <sz val="9"/>
            <color indexed="81"/>
            <rFont val="Tahoma"/>
            <family val="2"/>
          </rPr>
          <t xml:space="preserve">
Inseri valor.</t>
        </r>
      </text>
    </comment>
    <comment ref="U103" authorId="0">
      <text>
        <r>
          <rPr>
            <b/>
            <sz val="9"/>
            <color indexed="81"/>
            <rFont val="Tahoma"/>
            <family val="2"/>
          </rPr>
          <t>imagem:</t>
        </r>
        <r>
          <rPr>
            <sz val="9"/>
            <color indexed="81"/>
            <rFont val="Tahoma"/>
            <family val="2"/>
          </rPr>
          <t xml:space="preserve">
Verificar se vamos solicitar recurso orçamentário para 2018 e 2019.</t>
        </r>
      </text>
    </comment>
    <comment ref="W107" authorId="0">
      <text>
        <r>
          <rPr>
            <b/>
            <sz val="9"/>
            <color indexed="81"/>
            <rFont val="Tahoma"/>
            <family val="2"/>
          </rPr>
          <t>imagem:</t>
        </r>
        <r>
          <rPr>
            <sz val="9"/>
            <color indexed="81"/>
            <rFont val="Tahoma"/>
            <family val="2"/>
          </rPr>
          <t xml:space="preserve">
Rever o valor.</t>
        </r>
      </text>
    </comment>
    <comment ref="W109" authorId="0">
      <text>
        <r>
          <rPr>
            <b/>
            <sz val="9"/>
            <color indexed="81"/>
            <rFont val="Tahoma"/>
            <family val="2"/>
          </rPr>
          <t>imagem:</t>
        </r>
        <r>
          <rPr>
            <sz val="9"/>
            <color indexed="81"/>
            <rFont val="Tahoma"/>
            <family val="2"/>
          </rPr>
          <t xml:space="preserve">
Rever o valor</t>
        </r>
      </text>
    </comment>
    <comment ref="W111" authorId="0">
      <text>
        <r>
          <rPr>
            <b/>
            <sz val="9"/>
            <color indexed="81"/>
            <rFont val="Tahoma"/>
            <family val="2"/>
          </rPr>
          <t>imagem:</t>
        </r>
        <r>
          <rPr>
            <sz val="9"/>
            <color indexed="81"/>
            <rFont val="Tahoma"/>
            <family val="2"/>
          </rPr>
          <t xml:space="preserve">
Rever o valor</t>
        </r>
      </text>
    </comment>
    <comment ref="W113" authorId="0">
      <text>
        <r>
          <rPr>
            <b/>
            <sz val="9"/>
            <color indexed="81"/>
            <rFont val="Tahoma"/>
            <family val="2"/>
          </rPr>
          <t>imagem:</t>
        </r>
        <r>
          <rPr>
            <sz val="9"/>
            <color indexed="81"/>
            <rFont val="Tahoma"/>
            <family val="2"/>
          </rPr>
          <t xml:space="preserve">
Rever o valor</t>
        </r>
      </text>
    </comment>
    <comment ref="W115" authorId="0">
      <text>
        <r>
          <rPr>
            <b/>
            <sz val="9"/>
            <color indexed="81"/>
            <rFont val="Tahoma"/>
            <family val="2"/>
          </rPr>
          <t>imagem:</t>
        </r>
        <r>
          <rPr>
            <sz val="9"/>
            <color indexed="81"/>
            <rFont val="Tahoma"/>
            <family val="2"/>
          </rPr>
          <t xml:space="preserve">
\Rever o valor</t>
        </r>
      </text>
    </comment>
    <comment ref="W121" authorId="0">
      <text>
        <r>
          <rPr>
            <b/>
            <sz val="9"/>
            <color indexed="81"/>
            <rFont val="Tahoma"/>
            <family val="2"/>
          </rPr>
          <t>imagem:</t>
        </r>
        <r>
          <rPr>
            <sz val="9"/>
            <color indexed="81"/>
            <rFont val="Tahoma"/>
            <family val="2"/>
          </rPr>
          <t xml:space="preserve">
Rever o valor, deve sair mais caro.</t>
        </r>
      </text>
    </comment>
    <comment ref="W123" authorId="0">
      <text>
        <r>
          <rPr>
            <b/>
            <sz val="9"/>
            <color indexed="81"/>
            <rFont val="Tahoma"/>
            <family val="2"/>
          </rPr>
          <t>imagem:</t>
        </r>
        <r>
          <rPr>
            <sz val="9"/>
            <color indexed="81"/>
            <rFont val="Tahoma"/>
            <family val="2"/>
          </rPr>
          <t xml:space="preserve">
Rever o valor, deve sair mais caro.</t>
        </r>
      </text>
    </comment>
    <comment ref="W127" authorId="0">
      <text>
        <r>
          <rPr>
            <b/>
            <sz val="9"/>
            <color indexed="81"/>
            <rFont val="Tahoma"/>
            <family val="2"/>
          </rPr>
          <t>imagem:</t>
        </r>
        <r>
          <rPr>
            <sz val="9"/>
            <color indexed="81"/>
            <rFont val="Tahoma"/>
            <family val="2"/>
          </rPr>
          <t xml:space="preserve">
Rever o valor</t>
        </r>
      </text>
    </comment>
    <comment ref="W129" authorId="0">
      <text>
        <r>
          <rPr>
            <b/>
            <sz val="9"/>
            <color indexed="81"/>
            <rFont val="Tahoma"/>
            <family val="2"/>
          </rPr>
          <t>imagem:</t>
        </r>
        <r>
          <rPr>
            <sz val="9"/>
            <color indexed="81"/>
            <rFont val="Tahoma"/>
            <family val="2"/>
          </rPr>
          <t xml:space="preserve">
Rever o valor</t>
        </r>
      </text>
    </comment>
    <comment ref="W139" authorId="0">
      <text>
        <r>
          <rPr>
            <b/>
            <sz val="9"/>
            <color indexed="81"/>
            <rFont val="Tahoma"/>
            <family val="2"/>
          </rPr>
          <t>imagem:</t>
        </r>
        <r>
          <rPr>
            <sz val="9"/>
            <color indexed="81"/>
            <rFont val="Tahoma"/>
            <family val="2"/>
          </rPr>
          <t xml:space="preserve">
Rever o valor</t>
        </r>
      </text>
    </comment>
    <comment ref="W141" authorId="0">
      <text>
        <r>
          <rPr>
            <b/>
            <sz val="9"/>
            <color indexed="81"/>
            <rFont val="Tahoma"/>
            <family val="2"/>
          </rPr>
          <t>imagem:</t>
        </r>
        <r>
          <rPr>
            <sz val="9"/>
            <color indexed="81"/>
            <rFont val="Tahoma"/>
            <family val="2"/>
          </rPr>
          <t xml:space="preserve">
Rever o valor</t>
        </r>
      </text>
    </comment>
    <comment ref="D145" authorId="1">
      <text>
        <r>
          <rPr>
            <b/>
            <sz val="9"/>
            <color indexed="81"/>
            <rFont val="Tahoma"/>
            <family val="2"/>
          </rPr>
          <t>Ana Sivieri:</t>
        </r>
        <r>
          <rPr>
            <sz val="9"/>
            <color indexed="81"/>
            <rFont val="Tahoma"/>
            <family val="2"/>
          </rPr>
          <t xml:space="preserve">
Inserir justificativa do cancelamento.</t>
        </r>
      </text>
    </comment>
    <comment ref="W147" authorId="0">
      <text>
        <r>
          <rPr>
            <b/>
            <sz val="9"/>
            <color indexed="81"/>
            <rFont val="Tahoma"/>
            <family val="2"/>
          </rPr>
          <t>imagem:</t>
        </r>
        <r>
          <rPr>
            <sz val="9"/>
            <color indexed="81"/>
            <rFont val="Tahoma"/>
            <family val="2"/>
          </rPr>
          <t xml:space="preserve">
Verificar o da telebras</t>
        </r>
      </text>
    </comment>
    <comment ref="W151" authorId="0">
      <text>
        <r>
          <rPr>
            <b/>
            <sz val="9"/>
            <color indexed="81"/>
            <rFont val="Tahoma"/>
            <family val="2"/>
          </rPr>
          <t>imagem:</t>
        </r>
        <r>
          <rPr>
            <sz val="9"/>
            <color indexed="81"/>
            <rFont val="Tahoma"/>
            <family val="2"/>
          </rPr>
          <t xml:space="preserve">
Rever o valor</t>
        </r>
      </text>
    </comment>
    <comment ref="W157" authorId="1">
      <text>
        <r>
          <rPr>
            <b/>
            <sz val="9"/>
            <color indexed="81"/>
            <rFont val="Tahoma"/>
            <family val="2"/>
          </rPr>
          <t>Ana Sivieri:</t>
        </r>
        <r>
          <rPr>
            <sz val="9"/>
            <color indexed="81"/>
            <rFont val="Tahoma"/>
            <family val="2"/>
          </rPr>
          <t xml:space="preserve">
Rever o valor</t>
        </r>
      </text>
    </comment>
    <comment ref="W175" authorId="0">
      <text>
        <r>
          <rPr>
            <b/>
            <sz val="9"/>
            <color indexed="81"/>
            <rFont val="Tahoma"/>
            <family val="2"/>
          </rPr>
          <t>imagem:</t>
        </r>
        <r>
          <rPr>
            <sz val="9"/>
            <color indexed="81"/>
            <rFont val="Tahoma"/>
            <family val="2"/>
          </rPr>
          <t xml:space="preserve">
Inseri valor</t>
        </r>
      </text>
    </comment>
    <comment ref="D177" authorId="1">
      <text>
        <r>
          <rPr>
            <b/>
            <sz val="9"/>
            <color indexed="81"/>
            <rFont val="Tahoma"/>
            <family val="2"/>
          </rPr>
          <t>Ana Sivieri:</t>
        </r>
        <r>
          <rPr>
            <sz val="9"/>
            <color indexed="81"/>
            <rFont val="Tahoma"/>
            <family val="2"/>
          </rPr>
          <t xml:space="preserve">
Inserir link para a ficha do projeto.</t>
        </r>
      </text>
    </comment>
    <comment ref="D179" authorId="1">
      <text>
        <r>
          <rPr>
            <b/>
            <sz val="9"/>
            <color indexed="81"/>
            <rFont val="Tahoma"/>
            <family val="2"/>
          </rPr>
          <t>Ana Sivieri:</t>
        </r>
        <r>
          <rPr>
            <sz val="9"/>
            <color indexed="81"/>
            <rFont val="Tahoma"/>
            <family val="2"/>
          </rPr>
          <t xml:space="preserve">
Inserir link para a ficha do projeto.</t>
        </r>
      </text>
    </comment>
    <comment ref="D181" authorId="1">
      <text>
        <r>
          <rPr>
            <b/>
            <sz val="9"/>
            <color indexed="81"/>
            <rFont val="Tahoma"/>
            <family val="2"/>
          </rPr>
          <t>Ana Sivieri:</t>
        </r>
        <r>
          <rPr>
            <sz val="9"/>
            <color indexed="81"/>
            <rFont val="Tahoma"/>
            <family val="2"/>
          </rPr>
          <t xml:space="preserve">
Inserir link para a ficha do projeto.</t>
        </r>
      </text>
    </comment>
    <comment ref="W183" authorId="1">
      <text>
        <r>
          <rPr>
            <b/>
            <sz val="9"/>
            <color indexed="81"/>
            <rFont val="Tahoma"/>
            <family val="2"/>
          </rPr>
          <t>Ana Sivieri:</t>
        </r>
        <r>
          <rPr>
            <sz val="9"/>
            <color indexed="81"/>
            <rFont val="Tahoma"/>
            <family val="2"/>
          </rPr>
          <t xml:space="preserve">
Previsão de gastar metade.</t>
        </r>
      </text>
    </comment>
    <comment ref="W185" authorId="1">
      <text>
        <r>
          <rPr>
            <b/>
            <sz val="9"/>
            <color indexed="81"/>
            <rFont val="Tahoma"/>
            <family val="2"/>
          </rPr>
          <t>Ana Sivieri:</t>
        </r>
        <r>
          <rPr>
            <sz val="9"/>
            <color indexed="81"/>
            <rFont val="Tahoma"/>
            <family val="2"/>
          </rPr>
          <t xml:space="preserve">
Previsão de gastar metade.</t>
        </r>
      </text>
    </comment>
    <comment ref="W187" authorId="1">
      <text>
        <r>
          <rPr>
            <b/>
            <sz val="9"/>
            <color indexed="81"/>
            <rFont val="Tahoma"/>
            <family val="2"/>
          </rPr>
          <t>Ana Sivieri:</t>
        </r>
        <r>
          <rPr>
            <sz val="9"/>
            <color indexed="81"/>
            <rFont val="Tahoma"/>
            <family val="2"/>
          </rPr>
          <t xml:space="preserve">
Previsão de gastar metade.</t>
        </r>
      </text>
    </comment>
    <comment ref="T189" authorId="1">
      <text>
        <r>
          <rPr>
            <b/>
            <sz val="9"/>
            <color indexed="81"/>
            <rFont val="Tahoma"/>
            <family val="2"/>
          </rPr>
          <t>Ana Sivieri:</t>
        </r>
        <r>
          <rPr>
            <sz val="9"/>
            <color indexed="81"/>
            <rFont val="Tahoma"/>
            <family val="2"/>
          </rPr>
          <t xml:space="preserve">
Se for prorrogado em 2018 e 2019 é necessário acrescentar ações e inseri no PCTIC 2018. A principio não há necessidade de incluir novas ações.</t>
        </r>
      </text>
    </comment>
    <comment ref="U191" authorId="1">
      <text>
        <r>
          <rPr>
            <b/>
            <sz val="9"/>
            <color indexed="81"/>
            <rFont val="Tahoma"/>
            <family val="2"/>
          </rPr>
          <t>Ana Sivieri:</t>
        </r>
        <r>
          <rPr>
            <sz val="9"/>
            <color indexed="81"/>
            <rFont val="Tahoma"/>
            <family val="2"/>
          </rPr>
          <t xml:space="preserve">
Rever o valor.</t>
        </r>
      </text>
    </comment>
    <comment ref="U193" authorId="0">
      <text>
        <r>
          <rPr>
            <b/>
            <sz val="9"/>
            <color indexed="81"/>
            <rFont val="Tahoma"/>
            <family val="2"/>
          </rPr>
          <t>imagem:</t>
        </r>
        <r>
          <rPr>
            <sz val="9"/>
            <color indexed="81"/>
            <rFont val="Tahoma"/>
            <family val="2"/>
          </rPr>
          <t xml:space="preserve">
Rever valor</t>
        </r>
      </text>
    </comment>
    <comment ref="U197" authorId="1">
      <text>
        <r>
          <rPr>
            <b/>
            <sz val="9"/>
            <color indexed="81"/>
            <rFont val="Tahoma"/>
            <family val="2"/>
          </rPr>
          <t>Ana Sivieri:</t>
        </r>
        <r>
          <rPr>
            <sz val="9"/>
            <color indexed="81"/>
            <rFont val="Tahoma"/>
            <family val="2"/>
          </rPr>
          <t xml:space="preserve">
Não há previsão de gastar todo o recurso.</t>
        </r>
      </text>
    </comment>
    <comment ref="U199" authorId="0">
      <text>
        <r>
          <rPr>
            <b/>
            <sz val="9"/>
            <color indexed="81"/>
            <rFont val="Tahoma"/>
            <family val="2"/>
          </rPr>
          <t>imagem:</t>
        </r>
        <r>
          <rPr>
            <sz val="9"/>
            <color indexed="81"/>
            <rFont val="Tahoma"/>
            <family val="2"/>
          </rPr>
          <t xml:space="preserve">
Rever o valor</t>
        </r>
      </text>
    </comment>
    <comment ref="U209" authorId="0">
      <text>
        <r>
          <rPr>
            <b/>
            <sz val="9"/>
            <color indexed="81"/>
            <rFont val="Tahoma"/>
            <family val="2"/>
          </rPr>
          <t>imagem:</t>
        </r>
        <r>
          <rPr>
            <sz val="9"/>
            <color indexed="81"/>
            <rFont val="Tahoma"/>
            <family val="2"/>
          </rPr>
          <t xml:space="preserve">
Inseri valor</t>
        </r>
      </text>
    </comment>
    <comment ref="V211" authorId="0">
      <text>
        <r>
          <rPr>
            <b/>
            <sz val="9"/>
            <color indexed="81"/>
            <rFont val="Tahoma"/>
            <family val="2"/>
          </rPr>
          <t>imagem:</t>
        </r>
        <r>
          <rPr>
            <sz val="9"/>
            <color indexed="81"/>
            <rFont val="Tahoma"/>
            <family val="2"/>
          </rPr>
          <t xml:space="preserve">
Inseri valor</t>
        </r>
      </text>
    </comment>
    <comment ref="U219" authorId="0">
      <text>
        <r>
          <rPr>
            <b/>
            <sz val="9"/>
            <color indexed="81"/>
            <rFont val="Tahoma"/>
            <family val="2"/>
          </rPr>
          <t>imagem:</t>
        </r>
        <r>
          <rPr>
            <sz val="9"/>
            <color indexed="81"/>
            <rFont val="Tahoma"/>
            <family val="2"/>
          </rPr>
          <t xml:space="preserve">
Adequar. Ver planilha detalhada.</t>
        </r>
      </text>
    </comment>
    <comment ref="U221" authorId="0">
      <text>
        <r>
          <rPr>
            <b/>
            <sz val="9"/>
            <color indexed="81"/>
            <rFont val="Tahoma"/>
            <family val="2"/>
          </rPr>
          <t>imagem:</t>
        </r>
        <r>
          <rPr>
            <sz val="9"/>
            <color indexed="81"/>
            <rFont val="Tahoma"/>
            <family val="2"/>
          </rPr>
          <t xml:space="preserve">
Rever o valor</t>
        </r>
      </text>
    </comment>
    <comment ref="U225" authorId="0">
      <text>
        <r>
          <rPr>
            <b/>
            <sz val="9"/>
            <color indexed="81"/>
            <rFont val="Tahoma"/>
            <family val="2"/>
          </rPr>
          <t>imagem:</t>
        </r>
        <r>
          <rPr>
            <sz val="9"/>
            <color indexed="81"/>
            <rFont val="Tahoma"/>
            <family val="2"/>
          </rPr>
          <t xml:space="preserve">
Rever o valor. Este ano o recurso não deve ser utilizado.</t>
        </r>
      </text>
    </comment>
    <comment ref="U231" authorId="0">
      <text>
        <r>
          <rPr>
            <b/>
            <sz val="9"/>
            <color indexed="81"/>
            <rFont val="Tahoma"/>
            <family val="2"/>
          </rPr>
          <t>imagem:</t>
        </r>
        <r>
          <rPr>
            <sz val="9"/>
            <color indexed="81"/>
            <rFont val="Tahoma"/>
            <family val="2"/>
          </rPr>
          <t xml:space="preserve">
Recurso não será utilizado este ano, transferir para o ano que vem.</t>
        </r>
      </text>
    </comment>
    <comment ref="W247" authorId="1">
      <text>
        <r>
          <rPr>
            <b/>
            <sz val="9"/>
            <color indexed="81"/>
            <rFont val="Tahoma"/>
            <family val="2"/>
          </rPr>
          <t>Ana Sivieri:</t>
        </r>
        <r>
          <rPr>
            <sz val="9"/>
            <color indexed="81"/>
            <rFont val="Tahoma"/>
            <family val="2"/>
          </rPr>
          <t xml:space="preserve">
Caso necessário, deverá retomar valores para atender a necessidade da Agência, conforme estimativa inicial.</t>
        </r>
      </text>
    </comment>
    <comment ref="W253" authorId="0">
      <text>
        <r>
          <rPr>
            <b/>
            <sz val="9"/>
            <color indexed="81"/>
            <rFont val="Tahoma"/>
            <family val="2"/>
          </rPr>
          <t>imagem:</t>
        </r>
        <r>
          <rPr>
            <sz val="9"/>
            <color indexed="81"/>
            <rFont val="Tahoma"/>
            <family val="2"/>
          </rPr>
          <t xml:space="preserve">
Valor revisto conforme repactuação realizada em mar/2017.
</t>
        </r>
      </text>
    </comment>
    <comment ref="W255" authorId="0">
      <text>
        <r>
          <rPr>
            <b/>
            <sz val="9"/>
            <color indexed="81"/>
            <rFont val="Tahoma"/>
            <family val="2"/>
          </rPr>
          <t>imagem:</t>
        </r>
        <r>
          <rPr>
            <sz val="9"/>
            <color indexed="81"/>
            <rFont val="Tahoma"/>
            <family val="2"/>
          </rPr>
          <t xml:space="preserve">
Valor revisto conforme repactuação realizada em mar/2017.
</t>
        </r>
      </text>
    </comment>
    <comment ref="W257" authorId="1">
      <text>
        <r>
          <rPr>
            <b/>
            <sz val="9"/>
            <color indexed="81"/>
            <rFont val="Tahoma"/>
            <family val="2"/>
          </rPr>
          <t>Ana Sivieri:</t>
        </r>
        <r>
          <rPr>
            <sz val="9"/>
            <color indexed="81"/>
            <rFont val="Tahoma"/>
            <family val="2"/>
          </rPr>
          <t xml:space="preserve">
Valor revisto conforme repactuação realizada em mar/2017.</t>
        </r>
      </text>
    </comment>
    <comment ref="W259" authorId="1">
      <text>
        <r>
          <rPr>
            <b/>
            <sz val="9"/>
            <color indexed="81"/>
            <rFont val="Tahoma"/>
            <family val="2"/>
          </rPr>
          <t>Ana Sivieri:</t>
        </r>
        <r>
          <rPr>
            <sz val="9"/>
            <color indexed="81"/>
            <rFont val="Tahoma"/>
            <family val="2"/>
          </rPr>
          <t xml:space="preserve">
Valor inserido, verificar a possibilidade de manter durante a revisão do corte.</t>
        </r>
      </text>
    </comment>
    <comment ref="W265" authorId="0">
      <text>
        <r>
          <rPr>
            <b/>
            <sz val="9"/>
            <color indexed="81"/>
            <rFont val="Tahoma"/>
            <family val="2"/>
          </rPr>
          <t>imagem:</t>
        </r>
        <r>
          <rPr>
            <sz val="9"/>
            <color indexed="81"/>
            <rFont val="Tahoma"/>
            <family val="2"/>
          </rPr>
          <t xml:space="preserve">
Valor revisado, para ficar igual à estimativa constante no Projeto Básico do processo de Inexigibilidade dos Correios e no de Dispensa do Sedex: 
R$ 1.614.187,82 (Correspondência e Malote) + R$ 76.976,00 (Sedex)</t>
        </r>
      </text>
    </comment>
    <comment ref="D309" authorId="1">
      <text>
        <r>
          <rPr>
            <b/>
            <sz val="9"/>
            <color indexed="81"/>
            <rFont val="Tahoma"/>
            <family val="2"/>
          </rPr>
          <t>Ana Sivieri:</t>
        </r>
        <r>
          <rPr>
            <sz val="9"/>
            <color indexed="81"/>
            <rFont val="Tahoma"/>
            <family val="2"/>
          </rPr>
          <t xml:space="preserve">
Verificar se a descrição dos percentuais de execução está ok.</t>
        </r>
      </text>
    </comment>
    <comment ref="W351" authorId="0">
      <text>
        <r>
          <rPr>
            <sz val="9"/>
            <color indexed="81"/>
            <rFont val="Tahoma"/>
            <family val="2"/>
          </rPr>
          <t>Trata-se de serviço de outsourcing de impressão. Confirmar o valor.</t>
        </r>
      </text>
    </comment>
    <comment ref="W353" authorId="1">
      <text>
        <r>
          <rPr>
            <b/>
            <sz val="9"/>
            <color indexed="81"/>
            <rFont val="Tahoma"/>
            <family val="2"/>
          </rPr>
          <t>Ana Sivieri:</t>
        </r>
        <r>
          <rPr>
            <sz val="9"/>
            <color indexed="81"/>
            <rFont val="Tahoma"/>
            <family val="2"/>
          </rPr>
          <t xml:space="preserve">
Inserir o valor</t>
        </r>
      </text>
    </comment>
    <comment ref="D371" authorId="1">
      <text>
        <r>
          <rPr>
            <b/>
            <sz val="9"/>
            <color indexed="81"/>
            <rFont val="Tahoma"/>
            <family val="2"/>
          </rPr>
          <t>Ana Sivieri:</t>
        </r>
        <r>
          <rPr>
            <sz val="9"/>
            <color indexed="81"/>
            <rFont val="Tahoma"/>
            <family val="2"/>
          </rPr>
          <t xml:space="preserve">
Confirmar se será atendida pela ação 22.</t>
        </r>
      </text>
    </comment>
  </commentList>
</comments>
</file>

<file path=xl/comments5.xml><?xml version="1.0" encoding="utf-8"?>
<comments xmlns="http://schemas.openxmlformats.org/spreadsheetml/2006/main">
  <authors>
    <author>imagem</author>
  </authors>
  <commentList>
    <comment ref="E8" authorId="0">
      <text>
        <r>
          <rPr>
            <b/>
            <sz val="9"/>
            <color indexed="81"/>
            <rFont val="Tahoma"/>
            <family val="2"/>
          </rPr>
          <t>imagem:</t>
        </r>
        <r>
          <rPr>
            <sz val="9"/>
            <color indexed="81"/>
            <rFont val="Tahoma"/>
            <family val="2"/>
          </rPr>
          <t xml:space="preserve">
Transferido para backup</t>
        </r>
      </text>
    </comment>
    <comment ref="C20" authorId="0">
      <text>
        <r>
          <rPr>
            <b/>
            <sz val="9"/>
            <color indexed="81"/>
            <rFont val="Tahoma"/>
            <family val="2"/>
          </rPr>
          <t>imagem:</t>
        </r>
        <r>
          <rPr>
            <sz val="9"/>
            <color indexed="81"/>
            <rFont val="Tahoma"/>
            <family val="2"/>
          </rPr>
          <t xml:space="preserve">
Não faz parte deste projeto. Somar a manutenção evolutiva.</t>
        </r>
      </text>
    </comment>
  </commentList>
</comments>
</file>

<file path=xl/sharedStrings.xml><?xml version="1.0" encoding="utf-8"?>
<sst xmlns="http://schemas.openxmlformats.org/spreadsheetml/2006/main" count="13973" uniqueCount="2021">
  <si>
    <t>Indicador</t>
  </si>
  <si>
    <t>Número de novos sistemas implantados</t>
  </si>
  <si>
    <t>Prover infraestrutura</t>
  </si>
  <si>
    <t>Atingir o nível 3 de disponibilização de uso e dados abertos</t>
  </si>
  <si>
    <t>ID</t>
  </si>
  <si>
    <t>Prazo</t>
  </si>
  <si>
    <t>META</t>
  </si>
  <si>
    <t>Responsável</t>
  </si>
  <si>
    <t>GIDS</t>
  </si>
  <si>
    <t>Origem</t>
  </si>
  <si>
    <t>AÇÕES</t>
  </si>
  <si>
    <t>M1</t>
  </si>
  <si>
    <t>M2</t>
  </si>
  <si>
    <t>Priorização</t>
  </si>
  <si>
    <t>Adquirir solução de segurança contra ataques DDOS</t>
  </si>
  <si>
    <t>Aprimorar o gerenciamento de serviços de acordo com a biblioteca da infraestrutura de TI (ITIL)</t>
  </si>
  <si>
    <t>GIMR</t>
  </si>
  <si>
    <t>Descrição</t>
  </si>
  <si>
    <t>n/a</t>
  </si>
  <si>
    <t>Implantar sistemas de Informação</t>
  </si>
  <si>
    <t>Necessidades de infraestrutura implementadas</t>
  </si>
  <si>
    <t>Implementar os itens 3.1.1 a 3.1.3 da Norma Complementar 02/IN01/DSIC/GSIPR, de 13/10/2008</t>
  </si>
  <si>
    <t>Implementar os itens 3.1.4 a 3.1.7 da Norma Complementar 02/IN01/DSIC/GSIPR, de 13/10/2008</t>
  </si>
  <si>
    <t>Implementar os itens 3.1.8 a 3.2.7 da Norma Complementar 02/IN01/DSIC/GSIPR, de 13/10/2008</t>
  </si>
  <si>
    <t>A10</t>
  </si>
  <si>
    <t>A11</t>
  </si>
  <si>
    <t>A12</t>
  </si>
  <si>
    <t>A13</t>
  </si>
  <si>
    <t>A14</t>
  </si>
  <si>
    <t>A15</t>
  </si>
  <si>
    <t>Mapear e aprimorar os processos de trabalho por  meio da TI</t>
  </si>
  <si>
    <t>Atingir o nível 1 do índice de maturidade em acessibilidade</t>
  </si>
  <si>
    <t>Atingir o nível 2 do índice de maturidade em acessibilidade</t>
  </si>
  <si>
    <t>Atingir o nível 3 do índice de maturidade em acessibilidade</t>
  </si>
  <si>
    <t>A16</t>
  </si>
  <si>
    <t>A17</t>
  </si>
  <si>
    <t>A18</t>
  </si>
  <si>
    <t>A19</t>
  </si>
  <si>
    <t>A20</t>
  </si>
  <si>
    <t>Ampliar a disponibilização de dados abertos</t>
  </si>
  <si>
    <t>GIIB</t>
  </si>
  <si>
    <t>Atingir o nível 1 de disponibilização de uso e dados abertos</t>
  </si>
  <si>
    <t>Atingir o nível 2 de disponibilização de uso e dados abertos</t>
  </si>
  <si>
    <t>Ampliar o grau de conformidade com a Metodologia de Gestão de SIC</t>
  </si>
  <si>
    <t>Proporção de processos de trabalho mapeados e aprimorados por meio da TI</t>
  </si>
  <si>
    <t>Expandir a prestação de serviços públicos digitais</t>
  </si>
  <si>
    <t>Facilitar e universalizar o uso e o acesso aos serviços digitais</t>
  </si>
  <si>
    <t>Compartilhar e integrar dados, processos, sistemas, serviços e infraestrutura</t>
  </si>
  <si>
    <t>Compartilhar estruturas de datacenter</t>
  </si>
  <si>
    <t>A06</t>
  </si>
  <si>
    <t>A01</t>
  </si>
  <si>
    <t>A02</t>
  </si>
  <si>
    <t>A03</t>
  </si>
  <si>
    <t>A04</t>
  </si>
  <si>
    <t>A05</t>
  </si>
  <si>
    <t>A07</t>
  </si>
  <si>
    <t>A08</t>
  </si>
  <si>
    <t>A09</t>
  </si>
  <si>
    <t>Ampliar e incentivar a participação social na criação e melhoria dos serviços público</t>
  </si>
  <si>
    <t>Atingir o nível 2 do índice de disponibilização de canais de interação direta com a sociedade</t>
  </si>
  <si>
    <t>Aprimorar a interação com a sociedade</t>
  </si>
  <si>
    <t>Nível de disponibilização de canais de interação</t>
  </si>
  <si>
    <t>Atingir o nível 3 do índice de disponibilização de canais de interação direta com a sociedade</t>
  </si>
  <si>
    <t>Estabelecer programa para prover Solução Integrada de Gestão Administrativa</t>
  </si>
  <si>
    <t>Elaborar e implementar projeto para desenvolver solução de computação em nuvem</t>
  </si>
  <si>
    <t>Elaborar e implementar projeto para desenvolver soluções para plataformas móveis</t>
  </si>
  <si>
    <t>Estabelecer programa para prover infraestrutura adequada de TI para a Agência</t>
  </si>
  <si>
    <t>PEI - OE
PDTIC 2015-2016</t>
  </si>
  <si>
    <t>Estratégias</t>
  </si>
  <si>
    <t>Iniciativas Estratégicas</t>
  </si>
  <si>
    <t>1. Aperfeiçoar as Bases da informação</t>
  </si>
  <si>
    <t>1.2 Implantar Processo Eletrônico e Gestão Eletrônica de Documentos</t>
  </si>
  <si>
    <t>2. Estabelecer Modelo de Gestão de TI</t>
  </si>
  <si>
    <t>2.1 Elaborar e implementar projeto para aperfeiçoar os processos de TI</t>
  </si>
  <si>
    <t>2.2 Estabelecer programa para prover sistemas e serviços de qualidade</t>
  </si>
  <si>
    <t>2.3 Implantar gestão de serviços de TI</t>
  </si>
  <si>
    <t>2.4 Implantar metodologia de gestão de projetos</t>
  </si>
  <si>
    <t>3. Integrar e otimizar processos</t>
  </si>
  <si>
    <t>3.1 Estabelecer programa para prover Solução Integrada de Gestão Administrativa</t>
  </si>
  <si>
    <t>3.2 Estabelecer programa para rever processos finalísticos e de gestão prioritários para entrega de valor</t>
  </si>
  <si>
    <t>4. Promover a Governança de TI</t>
  </si>
  <si>
    <t>4.1 Elaborar e implementar plano de ação de aprimoramento do relacionamento entre TI e o Negócio da Anatel</t>
  </si>
  <si>
    <t>4.2 Elaborar e implementar procedimento de priorização de TI em conformidade com o Planejamento Estratégico</t>
  </si>
  <si>
    <t>5. Promover a inovação em aplicações de TI</t>
  </si>
  <si>
    <t>5.1 Elaborar e implementar programa para adequar os sistemas legados ao plano estratégico</t>
  </si>
  <si>
    <t>5.2 Elaborar e implementar projeto para desenvolver solução de computação em nuvem</t>
  </si>
  <si>
    <t>5.3 Elaborar e implementar projeto para desenvolver soluções para plataformas móveis</t>
  </si>
  <si>
    <t>5.4 Elaborar estudos para avaliar a implantação de big data</t>
  </si>
  <si>
    <t>5.5 Elaborar e implementar plano de ação relacionado à segurança da informação</t>
  </si>
  <si>
    <t>6. Prover a infraestrutura de TI</t>
  </si>
  <si>
    <t>6.1 Elaborar e implementar projeto para definir padrões de arquitetura, plataforma, linguagens e tecnologias</t>
  </si>
  <si>
    <t>6.2 Estabelecer programa para prover infraestrutura adequada de TI para a Agência</t>
  </si>
  <si>
    <t>Iniciativas Priorizadas pelo Plano Operacional 2015/16</t>
  </si>
  <si>
    <t>1.1 Elaborar e implementar projeto para reestruturar a Gestão de Informação</t>
  </si>
  <si>
    <t>5.1 Elaborar e implementar projeto para adequar os sistemas legados ao plano estratégico</t>
  </si>
  <si>
    <t>1.1 Elaborar e implementar programa para reestruturar a Gestão de Informação</t>
  </si>
  <si>
    <t>ações pendentes do PDTIC anterior</t>
  </si>
  <si>
    <t>Elaborar e implementar projeto para aperfeiçoar os processos de TI</t>
  </si>
  <si>
    <t>Arrecadação e Cobrança (SAF)</t>
  </si>
  <si>
    <t>Desenvolvimento de Sistema de Acolhimento e Tratamento de Solicitações - SATS (SRC)</t>
  </si>
  <si>
    <t>Contratação de serviços de mapeamento, modelagem e automação de processos (investimento) (SGI)</t>
  </si>
  <si>
    <t>Macroprocesso Fiscalização Regulatória - Processo Controle (Demandas incorporadas) (SCO)</t>
  </si>
  <si>
    <t>SACP (Novo sistema de consulta pública) (SPR)</t>
  </si>
  <si>
    <t>Gestão de Dados (Demandas incorporadas) (SPR)</t>
  </si>
  <si>
    <t>AUDITAR (AUD)</t>
  </si>
  <si>
    <t>APP de comparação de ofertas (SCP)</t>
  </si>
  <si>
    <t>Nova solução para conferência e atesto de despesas telefônicas (Demandas incorporadas) (SGI)</t>
  </si>
  <si>
    <t>Gestão de Ciclo de Vida de Sistemas (SGI)</t>
  </si>
  <si>
    <t>Gestão Integrada (SAF)</t>
  </si>
  <si>
    <t>Sistema de controle e gestão de equipamentos apreendidos (SFI)</t>
  </si>
  <si>
    <t>P10</t>
  </si>
  <si>
    <t>P11</t>
  </si>
  <si>
    <t>P12</t>
  </si>
  <si>
    <t>P13</t>
  </si>
  <si>
    <t>P14</t>
  </si>
  <si>
    <t>P15</t>
  </si>
  <si>
    <t>P16</t>
  </si>
  <si>
    <t>P17</t>
  </si>
  <si>
    <t>P01</t>
  </si>
  <si>
    <t>P02</t>
  </si>
  <si>
    <t>P03</t>
  </si>
  <si>
    <t>P04</t>
  </si>
  <si>
    <t>P05</t>
  </si>
  <si>
    <t>P06</t>
  </si>
  <si>
    <t>P07</t>
  </si>
  <si>
    <t>P08</t>
  </si>
  <si>
    <t>P09</t>
  </si>
  <si>
    <t>LN</t>
  </si>
  <si>
    <t>Sistemas de Integração e Gestão de Redes de Monitoramento</t>
  </si>
  <si>
    <t>Plataforma de Fiscalização de SCM</t>
  </si>
  <si>
    <t>Modernização das Salas de TI e do cabeamento estruturado nas Gerências Regionais e Unidades Operacionais da Anatel (Demandas incorporadas)</t>
  </si>
  <si>
    <t>Suporte de ferramenta de BPMS</t>
  </si>
  <si>
    <t>EGD</t>
  </si>
  <si>
    <t>PEI</t>
  </si>
  <si>
    <t>Pesquisa de Satisfação</t>
  </si>
  <si>
    <t>Princípios e Diretrizes</t>
  </si>
  <si>
    <t>Organização da TI</t>
  </si>
  <si>
    <t>Necessidades de pessoal</t>
  </si>
  <si>
    <t>SWOT (fraquezas identificadas)</t>
  </si>
  <si>
    <t>Prover necessidades operacionais</t>
  </si>
  <si>
    <t>Administradores de dados</t>
  </si>
  <si>
    <t>Efetivar o moving de parte dos equipamentos do datacenter</t>
  </si>
  <si>
    <t>Serviço de avaliação de qualidades de software (Teste)</t>
  </si>
  <si>
    <t>Solução de gerenciamento centralizado e segurança de pontos de acesso à Internet</t>
  </si>
  <si>
    <t>Efetivar a adoção do modelo de computação em nuvem</t>
  </si>
  <si>
    <t>SGPS</t>
  </si>
  <si>
    <t>SEI (Demandas incorporadas)</t>
  </si>
  <si>
    <t>FOCUS</t>
  </si>
  <si>
    <t>SIGEC</t>
  </si>
  <si>
    <t>RADAR</t>
  </si>
  <si>
    <t>Aplicativos móveis</t>
  </si>
  <si>
    <t>BI</t>
  </si>
  <si>
    <t>GEO</t>
  </si>
  <si>
    <t>BENS REVERSÍVEIS</t>
  </si>
  <si>
    <t>STEL/SITARWEB</t>
  </si>
  <si>
    <t>Integração EMSAT</t>
  </si>
  <si>
    <t>SGMU</t>
  </si>
  <si>
    <t>SIPAC</t>
  </si>
  <si>
    <t>SGQ</t>
  </si>
  <si>
    <t>OUVIDORIA</t>
  </si>
  <si>
    <t>FIQUE LIGADO</t>
  </si>
  <si>
    <t>SATVA</t>
  </si>
  <si>
    <t>SAICE</t>
  </si>
  <si>
    <t>SIACCO</t>
  </si>
  <si>
    <t>SAMIC</t>
  </si>
  <si>
    <t>PORTAL</t>
  </si>
  <si>
    <t>SIAM</t>
  </si>
  <si>
    <t>SERVIÇOS PARA REUSO</t>
  </si>
  <si>
    <t>SCIF</t>
  </si>
  <si>
    <t>SICI</t>
  </si>
  <si>
    <t>SAPN</t>
  </si>
  <si>
    <t>AREAAREA</t>
  </si>
  <si>
    <t>SARH</t>
  </si>
  <si>
    <t>SIS</t>
  </si>
  <si>
    <t>SAV</t>
  </si>
  <si>
    <t>Melhoria no sistema SDTA/Módulo Estágio Probatório V1 e V2</t>
  </si>
  <si>
    <t>SAVAM</t>
  </si>
  <si>
    <t>STVC</t>
  </si>
  <si>
    <t>SDCD</t>
  </si>
  <si>
    <t>SIAL</t>
  </si>
  <si>
    <t>PATRIM</t>
  </si>
  <si>
    <t>SIMETRIQ</t>
  </si>
  <si>
    <t xml:space="preserve">SEC - Sistema de Emissão de Certificado de Radioperador </t>
  </si>
  <si>
    <t>SAER</t>
  </si>
  <si>
    <t>P18</t>
  </si>
  <si>
    <t>P19</t>
  </si>
  <si>
    <t>P20</t>
  </si>
  <si>
    <t>P21</t>
  </si>
  <si>
    <t>P22</t>
  </si>
  <si>
    <t>P23</t>
  </si>
  <si>
    <t>P24</t>
  </si>
  <si>
    <t>P25</t>
  </si>
  <si>
    <t>P26</t>
  </si>
  <si>
    <t>P27</t>
  </si>
  <si>
    <t>P28</t>
  </si>
  <si>
    <t>P29</t>
  </si>
  <si>
    <t>P30</t>
  </si>
  <si>
    <t>P31</t>
  </si>
  <si>
    <t>P32</t>
  </si>
  <si>
    <t>P33</t>
  </si>
  <si>
    <t>P34</t>
  </si>
  <si>
    <t>P35</t>
  </si>
  <si>
    <t>P36</t>
  </si>
  <si>
    <t>P37</t>
  </si>
  <si>
    <t>P38</t>
  </si>
  <si>
    <t>P39</t>
  </si>
  <si>
    <t>P40</t>
  </si>
  <si>
    <t>P41</t>
  </si>
  <si>
    <t>P42</t>
  </si>
  <si>
    <t>OTIMIZAÇÃO DE PROCESSOS PRIORITÁRIOS PARA ENTREGA DE VALOR (modelagem e redesenho dos processos críticos da Anatel, com suporte da Consultoria Internacional e Automação com a Fábrica de BPMS.)</t>
  </si>
  <si>
    <t>GESTÃO ELETRÔNICA DE DOCUMENTOS (Implantar e operacionalizar o sistema de processo eletrônico e gestão eletrônica de documentos)</t>
  </si>
  <si>
    <t>Manutenção evolutiva</t>
  </si>
  <si>
    <t>Objetivo Estratégico - PEI</t>
  </si>
  <si>
    <t>Priorizadas no PO 2015-2016</t>
  </si>
  <si>
    <t>PDTIC 2015-2016</t>
  </si>
  <si>
    <t>Ferramenta para disponibilização de informações  para apoio a tomada de decisão (800.000)</t>
  </si>
  <si>
    <t>Enlaces de comunicação para estações de monitoramento do espectro e de exposição humana a campos eletromagnéticos (300.000)</t>
  </si>
  <si>
    <t>Melhorias e evoluções no Sistema Orçamento com base no Projeto “Orçamento Estratégico”. (664.000) (SAF)</t>
  </si>
  <si>
    <t>Sistema  de Gerenciamento de BSC (500.000) (SPR)</t>
  </si>
  <si>
    <t>Desenvolvimento de Sistema para Suporte ao Modelo de Gestão de Pessoas por Competências (197.810) (AFPE)</t>
  </si>
  <si>
    <t>Adquirir soluções de TI para outros projetos estratégicos</t>
  </si>
  <si>
    <r>
      <t xml:space="preserve">Contrato de Correspondências
</t>
    </r>
    <r>
      <rPr>
        <sz val="11"/>
        <color rgb="FFFF0000"/>
        <rFont val="Calibri"/>
        <family val="2"/>
        <scheme val="minor"/>
      </rPr>
      <t>Serviços Postais (1.263.000)</t>
    </r>
  </si>
  <si>
    <r>
      <t xml:space="preserve">Publicações no DOU
</t>
    </r>
    <r>
      <rPr>
        <sz val="11"/>
        <color rgb="FFFF0000"/>
        <rFont val="Calibri"/>
        <family val="2"/>
        <scheme val="minor"/>
      </rPr>
      <t>Publicações no DOU (1.800.000)</t>
    </r>
  </si>
  <si>
    <r>
      <t xml:space="preserve">Serviço de apoio para a GIIB
</t>
    </r>
    <r>
      <rPr>
        <sz val="11"/>
        <color rgb="FFFF0000"/>
        <rFont val="Calibri"/>
        <family val="2"/>
        <scheme val="minor"/>
      </rPr>
      <t>Serviço de apoio especializado em portais, biblioteca protocolo e arquivo (1.255.000)</t>
    </r>
  </si>
  <si>
    <t>Outsorcing de Impressão (547.756)</t>
  </si>
  <si>
    <r>
      <t xml:space="preserve">Bases de dados (Gartner, Pyramid Research, IEEE, Forrester, etc) (Demandas incorporadas)
</t>
    </r>
    <r>
      <rPr>
        <sz val="11"/>
        <color rgb="FFFF0000"/>
        <rFont val="Calibri"/>
        <family val="2"/>
        <scheme val="minor"/>
      </rPr>
      <t>Aquisição/Assinatura de Bases de Dados/Pesquisas (Gartner, Pyramid, Ovum, IEEE ou Forrester, Cullen). (509.000)</t>
    </r>
  </si>
  <si>
    <r>
      <t xml:space="preserve">Comunicação telefônica por meio do Serviço Telefônico Fixo Comutado (STFC), nas modalidades local e de longa distância, e do Serviço Móvel Pessoal (SMP), contemplando tanto a sede quanto as unidades descentralizadas. (Demandas incorporadas)
</t>
    </r>
    <r>
      <rPr>
        <sz val="11"/>
        <color rgb="FFFF0000"/>
        <rFont val="Calibri"/>
        <family val="2"/>
        <scheme val="minor"/>
      </rPr>
      <t>Comunicação telefônica por meio do Serviço Telefônico Fixo Comutado (STFC), nas modalidades local e de longa distância (383.127)
Serviço Móvel Pessoal (SMP), contemplando tanto a sede quanto as unidades descentralizadas (377.022)</t>
    </r>
  </si>
  <si>
    <r>
      <t xml:space="preserve">Convênio com Serpro para acesso ás bases de dados de CPF/CNPJ
</t>
    </r>
    <r>
      <rPr>
        <sz val="11"/>
        <color rgb="FFFF0000"/>
        <rFont val="Calibri"/>
        <family val="2"/>
        <scheme val="minor"/>
      </rPr>
      <t>Serviço de fornecimento de base de dados de CPF e CNPJ - Convênio Serpro (80.000)</t>
    </r>
  </si>
  <si>
    <r>
      <t xml:space="preserve">Contratação de livreiro
</t>
    </r>
    <r>
      <rPr>
        <sz val="11"/>
        <color rgb="FFFF0000"/>
        <rFont val="Calibri"/>
        <family val="2"/>
        <scheme val="minor"/>
      </rPr>
      <t>Contratação de livreiro (30.000)</t>
    </r>
  </si>
  <si>
    <r>
      <t>Serviço de Malote</t>
    </r>
    <r>
      <rPr>
        <sz val="11"/>
        <color theme="3"/>
        <rFont val="Calibri"/>
        <family val="2"/>
        <scheme val="minor"/>
      </rPr>
      <t xml:space="preserve"> (demanda inserida no levantamento pelo GR4 e GR8)</t>
    </r>
    <r>
      <rPr>
        <sz val="11"/>
        <color theme="1"/>
        <rFont val="Calibri"/>
        <family val="2"/>
        <scheme val="minor"/>
      </rPr>
      <t xml:space="preserve">
</t>
    </r>
    <r>
      <rPr>
        <sz val="11"/>
        <color rgb="FFFF0000"/>
        <rFont val="Calibri"/>
        <family val="2"/>
        <scheme val="minor"/>
      </rPr>
      <t>(Incluso em Serviços Postais)</t>
    </r>
  </si>
  <si>
    <r>
      <t xml:space="preserve">Aquisição de documentos de Normas/Frameworks (DAMA-DMBOK e OGC-ITIL)
</t>
    </r>
    <r>
      <rPr>
        <sz val="11"/>
        <color rgb="FFFF0000"/>
        <rFont val="Calibri"/>
        <family val="2"/>
        <scheme val="minor"/>
      </rPr>
      <t>Aquisição de documentos de Normas/Frameworks (DAMA-DMBOK e OGC-ITIL) (900)</t>
    </r>
  </si>
  <si>
    <r>
      <t xml:space="preserve">Fábrica de manutenção evolutiva
</t>
    </r>
    <r>
      <rPr>
        <sz val="11"/>
        <color rgb="FFFF0000"/>
        <rFont val="Calibri"/>
        <family val="2"/>
        <scheme val="minor"/>
      </rPr>
      <t>Fábrica de Manutenção Evolutiva (4.071.990)</t>
    </r>
  </si>
  <si>
    <r>
      <t xml:space="preserve">Solução de cópias de segurança eficaz, eficiente e adequada ao volume de dados manipulados pela Agência, que permita-lhe resguardar com segurança as informações sob sua responsabilidade
</t>
    </r>
    <r>
      <rPr>
        <sz val="11"/>
        <color rgb="FFFF0000"/>
        <rFont val="Calibri"/>
        <family val="2"/>
        <scheme val="minor"/>
      </rPr>
      <t>Solução de cópias de segurança (3.919.431)</t>
    </r>
  </si>
  <si>
    <r>
      <t xml:space="preserve">Atualização de recursos de hardware da infraestrutura de TIC (Demandas incorporadas)
</t>
    </r>
    <r>
      <rPr>
        <sz val="11"/>
        <color rgb="FFFF0000"/>
        <rFont val="Calibri"/>
        <family val="2"/>
        <scheme val="minor"/>
      </rPr>
      <t>Atualização de recursos de hardware da infraestrutura de TIC (3.139.982)</t>
    </r>
  </si>
  <si>
    <r>
      <t xml:space="preserve">Suporte técnico especializado para infraestrutura de TIC
</t>
    </r>
    <r>
      <rPr>
        <sz val="11"/>
        <color rgb="FFFF0000"/>
        <rFont val="Calibri"/>
        <family val="2"/>
        <scheme val="minor"/>
      </rPr>
      <t>Suporte técnico especializado para infraestrutura de TIC  (2.577.375)</t>
    </r>
  </si>
  <si>
    <r>
      <t xml:space="preserve">Interligação de unidades descentralizadas da Anatel e dispositivos de fiscalização à rede corporativa da Anatel (Demandas incorporadas)
</t>
    </r>
    <r>
      <rPr>
        <sz val="11"/>
        <color rgb="FFFF0000"/>
        <rFont val="Calibri"/>
        <family val="2"/>
        <scheme val="minor"/>
      </rPr>
      <t>Serviços de comunicação de dados Interligando as unidades descentralizadas e dispositivos de fiscalização à rede corporativa da Anatel (2.536.386)</t>
    </r>
  </si>
  <si>
    <r>
      <t xml:space="preserve">Fábrica de desenvolvimento de sistemas
</t>
    </r>
    <r>
      <rPr>
        <sz val="11"/>
        <color rgb="FFFF0000"/>
        <rFont val="Calibri"/>
        <family val="2"/>
        <scheme val="minor"/>
      </rPr>
      <t>Fábrica de Desenvolvimento de Sistemas (1.925.000)</t>
    </r>
  </si>
  <si>
    <r>
      <t xml:space="preserve">Promover iniciativas alinhadas à tendência de BYOD (Bring Your Own Device)
</t>
    </r>
    <r>
      <rPr>
        <sz val="11"/>
        <color rgb="FFFF0000"/>
        <rFont val="Calibri"/>
        <family val="2"/>
        <scheme val="minor"/>
      </rPr>
      <t>Solução de BYOD (bring your own device) (1.885.000)</t>
    </r>
  </si>
  <si>
    <r>
      <t xml:space="preserve">Solução de gerenciamento de logs  de infraestrutura de TI
</t>
    </r>
    <r>
      <rPr>
        <sz val="11"/>
        <color rgb="FFFF0000"/>
        <rFont val="Calibri"/>
        <family val="2"/>
        <scheme val="minor"/>
      </rPr>
      <t>Solução de gerenciamento de logs (1.500.000)</t>
    </r>
  </si>
  <si>
    <r>
      <t xml:space="preserve">SIEC (Demandas incorporadas)
</t>
    </r>
    <r>
      <rPr>
        <sz val="11"/>
        <color rgb="FFFF0000"/>
        <rFont val="Calibri"/>
        <family val="2"/>
        <scheme val="minor"/>
      </rPr>
      <t>Manutenção do sistema SIEC - IDT14 (1.371.601)</t>
    </r>
  </si>
  <si>
    <r>
      <t xml:space="preserve">Sustentação de sistemas
</t>
    </r>
    <r>
      <rPr>
        <sz val="11"/>
        <color rgb="FFFF0000"/>
        <rFont val="Calibri"/>
        <family val="2"/>
        <scheme val="minor"/>
      </rPr>
      <t>Sustentação de sistemas (1.225.940)</t>
    </r>
  </si>
  <si>
    <r>
      <t xml:space="preserve">Manutenção preventiva e corretiva para equipamentos adquiridos pela Anatel que já estão sem garantia
</t>
    </r>
    <r>
      <rPr>
        <sz val="11"/>
        <color rgb="FFFF0000"/>
        <rFont val="Calibri"/>
        <family val="2"/>
        <scheme val="minor"/>
      </rPr>
      <t>Manutenção preventiva e corretiva para equipamentos  (968.744)</t>
    </r>
  </si>
  <si>
    <r>
      <t xml:space="preserve">Operação da Central de Serviços (Service Desk) (Demandas incorporadas)
</t>
    </r>
    <r>
      <rPr>
        <sz val="11"/>
        <color rgb="FFFF0000"/>
        <rFont val="Calibri"/>
        <family val="2"/>
        <scheme val="minor"/>
      </rPr>
      <t>Operação da Central de Serviços (Service Desk) (807.996)</t>
    </r>
  </si>
  <si>
    <r>
      <t xml:space="preserve">Aferição e validação de métricas
</t>
    </r>
    <r>
      <rPr>
        <sz val="11"/>
        <color rgb="FFFF0000"/>
        <rFont val="Calibri"/>
        <family val="2"/>
        <scheme val="minor"/>
      </rPr>
      <t>Serviços de TI de aferição e validação de métricas (578.238)</t>
    </r>
  </si>
  <si>
    <r>
      <t xml:space="preserve">Adquirir equipamentos para manutenção e aperfeiçoamento do ambiente de trabalho de microinformática
</t>
    </r>
    <r>
      <rPr>
        <sz val="11"/>
        <color rgb="FFFF0000"/>
        <rFont val="Calibri"/>
        <family val="2"/>
        <scheme val="minor"/>
      </rPr>
      <t>Aquisição de equipamentos de microinformática (438.020)</t>
    </r>
    <r>
      <rPr>
        <sz val="11"/>
        <color theme="1"/>
        <rFont val="Calibri"/>
        <family val="2"/>
        <scheme val="minor"/>
      </rPr>
      <t xml:space="preserve">
1 Projetores
2 Webcameras
3 Micros
4 Notebooks
5 HDs portáteis
6 Impressoras
7 Scanners
8 Salas de Reunião
9 Kit ergonômico e de produtividades para notebooks
10 Melhoria de Espaços de Reunião
11 No-breaks 700 VA para GR11</t>
    </r>
  </si>
  <si>
    <r>
      <t xml:space="preserve">Subscrição de suporte para softwares (Demandas incorporadas)
</t>
    </r>
    <r>
      <rPr>
        <sz val="11"/>
        <color rgb="FFFF0000"/>
        <rFont val="Calibri"/>
        <family val="2"/>
        <scheme val="minor"/>
      </rPr>
      <t>Subscrição de suporte para softwares (378.328)</t>
    </r>
  </si>
  <si>
    <r>
      <t xml:space="preserve">Acesso à Internet (Demandas incorporadas)
</t>
    </r>
    <r>
      <rPr>
        <sz val="11"/>
        <color rgb="FFFF0000"/>
        <rFont val="Calibri"/>
        <family val="2"/>
        <scheme val="minor"/>
      </rPr>
      <t>Acessos à Internet (376.096)</t>
    </r>
  </si>
  <si>
    <r>
      <t xml:space="preserve">Atualização de recursos de software da infraestrutura de TIC (Demandas incorporadas)
</t>
    </r>
    <r>
      <rPr>
        <sz val="11"/>
        <color rgb="FFFF0000"/>
        <rFont val="Calibri"/>
        <family val="2"/>
        <scheme val="minor"/>
      </rPr>
      <t>Atualização de recursos de software da infraestrutura de TIC (77.000)</t>
    </r>
  </si>
  <si>
    <r>
      <t xml:space="preserve">Garantia da autenticidade de serviços Internet, permitindo assim um nível maior de segurança nas transações eletrônicas
</t>
    </r>
    <r>
      <rPr>
        <sz val="11"/>
        <color rgb="FFFF0000"/>
        <rFont val="Calibri"/>
        <family val="2"/>
        <scheme val="minor"/>
      </rPr>
      <t>Aquisição de certificados digitais para garantia da autenticidade de serviços Internet (8.646)</t>
    </r>
  </si>
  <si>
    <t>Elaborar e implementar plano de ação relacionado à segurança da informação</t>
  </si>
  <si>
    <t>Elaborar e implementar projeto para definir padrões de arquitetura, plataforma, linguagens e tecnologias</t>
  </si>
  <si>
    <t>PE - Solução de Vendas de Frequências e outros Ativos (1.400.000)</t>
  </si>
  <si>
    <t>PE - Desenvolvimento de Sistema de apoio ao processo de Fiscalização Regulatória da Agência  (1.100.000)</t>
  </si>
  <si>
    <t>PE - Automação/Desenvolvimento/Customização de soluções para apoio aos processos Estruturantes da Agência (830.000)</t>
  </si>
  <si>
    <t>PE - Solução de Disponibilização de indicadores estratégicos da Agência (550.000)</t>
  </si>
  <si>
    <t>PDTIC 2015-2016 - Programa de implantação dos projetos de adequação dos sistemas legados (junho/25%)</t>
  </si>
  <si>
    <t>PE/PO - ADEQUAÇÃO DOS SISTEMAS DE TI AO PLANO ESTRATÉGICO
PDTIC 2015-2016 - Elaborar e implementar programa para adequar os sistemas legados ao plano estratégico</t>
  </si>
  <si>
    <t>PE - Contratar Serviços de estruturação, desenvolvimento, suporte, apoio, configuração e monitoramento de melhorias de arquitetura de sistemas (1.200.000)</t>
  </si>
  <si>
    <t>PE - Adquirir Solução de gestão de dependência de código, para mapear impactos de manutenções e auxiliar a identificação dos pontos de manutenção. (1.100.000)</t>
  </si>
  <si>
    <t>PE - Contratar Serviços de estruturação, suporte, aferição e apoio na gestão de dados (910.000)</t>
  </si>
  <si>
    <t>PE - Serviços de configuração, suporte, gestão e monitoramento de middleware SOA (600.000)</t>
  </si>
  <si>
    <t>PE - Serviços especializados de desenvolvimento e manutenção de soluções de geoprocessamento, utilizando a solução corporativa de geoprocessamento da Anatel ou através do desenvolvimento de software de acordo com as diretrizes arquiteturais e de qualidade da Anatel (450.000)</t>
  </si>
  <si>
    <t>PE - Ferramenta para gestão de modelos de dados (120.000)</t>
  </si>
  <si>
    <t>PEI/PO - SERVIÇOS E SISTEMAS DE QUALIDADE (definição das normas relativas a garantia e controle de qualidade de sistemas, implantação das normas, que em seguida será posto em prática para efetiva-las na verificação da qualidade dos sistemas, bem como a revisão dos padrões definidos e a implantação das melhorias identificadas.) / 
PDTIC 2015-2016 - Estabelecer programa para prover sistemas e serviços de qualidade</t>
  </si>
  <si>
    <t>PDTIC 2015/2016 - Elaborar pré-projeto para a implantação do programa de garantia da qualidade (junho/não iniciada)</t>
  </si>
  <si>
    <t>PDTIC 2015-2016 - Implantação das normas (junho/25%)</t>
  </si>
  <si>
    <t>Estabelecer o prazo para desenvolvimento dos sistemas.</t>
  </si>
  <si>
    <t>O SIADS foi classificado como software no levantamento de necessidades e ainda não priorizado, assim como o CMS. Qual será a estratégia?</t>
  </si>
  <si>
    <t>Não foi identificada demanda no orçamento de 2017.</t>
  </si>
  <si>
    <t>Estabelecer prazo para as necessidades não previstas no orçamento de 2017.</t>
  </si>
  <si>
    <t>Elaborar e implementar programa para reestruturar a Gestão de Informação</t>
  </si>
  <si>
    <t>Implantar Processo Eletrônico e Gestão Eletrônica de Documentos</t>
  </si>
  <si>
    <t>Estabelecer programa para prover sistemas e serviços de qualidade</t>
  </si>
  <si>
    <t>Elaborar e implementar programa para adequar os sistemas legados ao plano estratégico</t>
  </si>
  <si>
    <t>Estabelecer programa para rever processos finalísticos e de gestão prioritários para entrega de valor</t>
  </si>
  <si>
    <t>Implantar gestão de serviços de TI</t>
  </si>
  <si>
    <t>Implantar metodologia de gestão de projetos</t>
  </si>
  <si>
    <t>Elaborar e implementar plano de ação de aprimoramento do relacionamento entre TI e o Negócio da Anatel</t>
  </si>
  <si>
    <t>Elaborar e implementar procedimento de priorização de TI em conformidade com o Planejamento Estratégico</t>
  </si>
  <si>
    <t>Elaborar estudos para avaliar a implantação de big data</t>
  </si>
  <si>
    <t>Priorizadas</t>
  </si>
  <si>
    <t>Não priorizadas</t>
  </si>
  <si>
    <t>Plano de Metas e Ações do PDTIC 2015-2016</t>
  </si>
  <si>
    <t>Plano de Metas e Ações PDTIC 2017-2019</t>
  </si>
  <si>
    <t>Ações definidas pela Estratégia Geral (2017/9 - 2018/8 - 2019/6)</t>
  </si>
  <si>
    <t>Ações não finalizadas em 2016 (2017- 24)</t>
  </si>
  <si>
    <t>Ações de Infraestrutura, Novos Desenvolvimentos..</t>
  </si>
  <si>
    <t>PO 2015-2016
Programas e Projetos/Ações</t>
  </si>
  <si>
    <t>Iniciativas Estratégicas SGI 2015-2024</t>
  </si>
  <si>
    <t>Ações dos projetos priorizados pelo PO 2017/2018</t>
  </si>
  <si>
    <t>Origem das metas e ações</t>
  </si>
  <si>
    <r>
      <t xml:space="preserve">Venda da Frequencias e outros Ativos (SPR)
</t>
    </r>
    <r>
      <rPr>
        <sz val="11"/>
        <color rgb="FFFF0000"/>
        <rFont val="Calibri"/>
        <family val="2"/>
        <scheme val="minor"/>
      </rPr>
      <t>PE - Solução de Vendas de Frequências e outros Ativos (1.400.000)</t>
    </r>
  </si>
  <si>
    <r>
      <t xml:space="preserve">Macroprocesso Fiscalização Regulatória - Processo Fiscalização (SFI)
</t>
    </r>
    <r>
      <rPr>
        <sz val="11"/>
        <color rgb="FFFF0000"/>
        <rFont val="Calibri"/>
        <family val="2"/>
        <scheme val="minor"/>
      </rPr>
      <t>PE - Desenvolvimento de Sistema de apoio ao processo de Fiscalização Regulatória da Agência  (1.100.000)</t>
    </r>
  </si>
  <si>
    <t>Novo Desenvolvimento - ok</t>
  </si>
  <si>
    <t>Manutenção Evolutiva - ok</t>
  </si>
  <si>
    <t>A qual se refere do LN?</t>
  </si>
  <si>
    <r>
      <t xml:space="preserve">Serviços de estruturação, desenvolvimento, suporte, apoio, configuração e monitoramento de melhorias de arquitetura de sistemas
</t>
    </r>
    <r>
      <rPr>
        <sz val="11"/>
        <color rgb="FFFF0000"/>
        <rFont val="Calibri"/>
        <family val="2"/>
        <scheme val="minor"/>
      </rPr>
      <t>PE - Contratar Serviços de estruturação, desenvolvimento, suporte, apoio, configuração e monitoramento de melhorias de arquitetura de sistemas (1.200.000)</t>
    </r>
  </si>
  <si>
    <r>
      <t xml:space="preserve">Serviços de estruturação, suporte, aferição e apoio na gestão de dados
</t>
    </r>
    <r>
      <rPr>
        <sz val="11"/>
        <color rgb="FFFF0000"/>
        <rFont val="Calibri"/>
        <family val="2"/>
        <scheme val="minor"/>
      </rPr>
      <t>PE - Contratar Serviços de estruturação, suporte, aferição e apoio na gestão de dados (910.000)</t>
    </r>
  </si>
  <si>
    <r>
      <t xml:space="preserve">Serviços de configuração, suporte, gestão e monitoramento de middleware SOA
</t>
    </r>
    <r>
      <rPr>
        <sz val="11"/>
        <color rgb="FFFF0000"/>
        <rFont val="Calibri"/>
        <family val="2"/>
        <scheme val="minor"/>
      </rPr>
      <t>PE - Serviços de configuração, suporte, gestão e monitoramento de middleware SOA (600.000)</t>
    </r>
  </si>
  <si>
    <r>
      <t xml:space="preserve">Serviços especializados de desenvolvimento e manutenção de soluções de geoprocessamento, utilizando a solução corporativa de geoprocessamento da Anatel ou através do desenvolvimento de software de acordo com as diretrizes arquiteturais e de qualidade da Anatel
</t>
    </r>
    <r>
      <rPr>
        <sz val="11"/>
        <color rgb="FFFF0000"/>
        <rFont val="Calibri"/>
        <family val="2"/>
        <scheme val="minor"/>
      </rPr>
      <t>PE - Serviços especializados de desenvolvimento e manutenção de soluções de geoprocessamento, utilizando a solução corporativa de geoprocessamento da Anatel ou através do desenvolvimento de software de acordo com as diretrizes arquiteturais e de qualidade da Anatel (450.000)</t>
    </r>
  </si>
  <si>
    <t>2017/2018/2019</t>
  </si>
  <si>
    <t>Suspensa</t>
  </si>
  <si>
    <t>Manutenção preventiva e corretiva para equipamentos adquiridos pela Anatel cuja garantia expirará durante a vigência do PDTIC (repetida)</t>
  </si>
  <si>
    <t>Compartilhar sistemas com outros órgãos da APF</t>
  </si>
  <si>
    <t>2017/2018</t>
  </si>
  <si>
    <t>Mapear 30% dos processos da Agência</t>
  </si>
  <si>
    <t>Mapear 40% dos processos da Agência</t>
  </si>
  <si>
    <t>Mapear 50% dos processos da Agência</t>
  </si>
  <si>
    <t>?</t>
  </si>
  <si>
    <t>Observar se a aquisição em andamento, ref. a ação "Aquisição de equipamentos de microinformática", está de acordo com a priorização definida pela CITI .</t>
  </si>
  <si>
    <r>
      <t xml:space="preserve">Monitoração de infraestrutura de TIC 
</t>
    </r>
    <r>
      <rPr>
        <sz val="11"/>
        <color rgb="FFFF0000"/>
        <rFont val="Calibri"/>
        <family val="2"/>
        <scheme val="minor"/>
      </rPr>
      <t>Suporte técnico especializado para infraestrutura de TIC  (2.577.375) valor destinado para duas necesidades</t>
    </r>
  </si>
  <si>
    <t>Software de prateleira - ok</t>
  </si>
  <si>
    <t>Sotfware de prateleira - ok</t>
  </si>
  <si>
    <r>
      <t xml:space="preserve">Sistema de Gestão de Desempenho (Demandas incorporadas) (TODOS)
</t>
    </r>
    <r>
      <rPr>
        <sz val="11"/>
        <color rgb="FFFF0000"/>
        <rFont val="Calibri"/>
        <family val="2"/>
        <scheme val="minor"/>
      </rPr>
      <t>PE - Sistema  de Gerenciamento de BSC (500.000) (SPR)</t>
    </r>
  </si>
  <si>
    <r>
      <t xml:space="preserve">Gestão de Informações (BI) (Demandas incorporadas) (TODOS)
</t>
    </r>
    <r>
      <rPr>
        <sz val="11"/>
        <color rgb="FFFF0000"/>
        <rFont val="Calibri"/>
        <family val="2"/>
        <scheme val="minor"/>
      </rPr>
      <t>PE - Ferramenta para disponibilização de informações  para apoio a tomada de decisão (800.000)
PE - Solução de Disponibilização de indicadores estratégicos da Agência (550.000)</t>
    </r>
  </si>
  <si>
    <t>Inserir no LN como Software de prateleira - ok</t>
  </si>
  <si>
    <t>Custeio/Investimento  Estratégico - ok</t>
  </si>
  <si>
    <r>
      <t xml:space="preserve">Softwares aplicativos diversos (Demandas incorporadas)
</t>
    </r>
    <r>
      <rPr>
        <sz val="11"/>
        <color rgb="FFFF0000"/>
        <rFont val="Calibri"/>
        <family val="2"/>
        <scheme val="minor"/>
      </rPr>
      <t>Softwares aplicativos diversos  (717.910)</t>
    </r>
    <r>
      <rPr>
        <sz val="11"/>
        <color theme="1"/>
        <rFont val="Calibri"/>
        <family val="2"/>
        <scheme val="minor"/>
      </rPr>
      <t xml:space="preserve">
</t>
    </r>
    <r>
      <rPr>
        <sz val="11"/>
        <color rgb="FFFF0000"/>
        <rFont val="Calibri"/>
        <family val="2"/>
        <scheme val="minor"/>
      </rPr>
      <t>Aquisição de software CMS para intranet, rede social corporativa, wiki e demais interfaces para automatização de processos de trabalho (938.601)
Adesão ao Siads - Sistema Integrado de Administração de Serviços (93.426)
PE - Adquirir Solução de gestão de dependência de código, para mapear impactos de manutenções e auxiliar a identificação dos pontos de manutenção. (1.100.000)
PE - Ferramenta para gestão de modelos de dados (120.000)
PE - Desenvolvimento de Sistema para Suporte ao Modelo de Gestão de Pessoas por Competências (197.810) (AFPE)</t>
    </r>
  </si>
  <si>
    <r>
      <t xml:space="preserve">OUTORGA E RECURSOS A PRESTAÇÃO (MOSAICO)  (Demandas incorporadas)
</t>
    </r>
    <r>
      <rPr>
        <sz val="11"/>
        <color rgb="FFFF0000"/>
        <rFont val="Calibri"/>
        <family val="2"/>
        <scheme val="minor"/>
      </rPr>
      <t>PE - Enlaces de comunicação para estações de monitoramento do espectro e de exposição humana a campos eletromagnéticos (300.000)</t>
    </r>
  </si>
  <si>
    <r>
      <t xml:space="preserve">ORÇAMENTO
</t>
    </r>
    <r>
      <rPr>
        <sz val="11"/>
        <color rgb="FFFF0000"/>
        <rFont val="Calibri"/>
        <family val="2"/>
        <scheme val="minor"/>
      </rPr>
      <t>PE - Melhorias e evoluções no Sistema Orçamento com base no Projeto “Orçamento Estratégico”. (664.000) (SAF)</t>
    </r>
  </si>
  <si>
    <t>Fomentar a utilização do "Diálogo Anatel" pelo cidadão na criação e melhoria dos serviços públicos.</t>
  </si>
  <si>
    <t>Expandir em 20% a proporção de serviços públicos digitais em relação aos cadastrados no Portal de Serviços</t>
  </si>
  <si>
    <t>Expandir em 40% a proporção de serviços públicos digitais em relação aos cadastrados no Portal de Serviços</t>
  </si>
  <si>
    <t>Expandir em 60% a proporção de serviços públicos digitais em relação aos cadastrados no Portal de Serviços</t>
  </si>
  <si>
    <t>Proporção de serviços públicos digitais em relação ao número de serviços públicos cadastrados no Portal de Serviços</t>
  </si>
  <si>
    <t>M01</t>
  </si>
  <si>
    <t>M02</t>
  </si>
  <si>
    <t>M03</t>
  </si>
  <si>
    <t>M04</t>
  </si>
  <si>
    <t>M05</t>
  </si>
  <si>
    <t>M06</t>
  </si>
  <si>
    <t>M07</t>
  </si>
  <si>
    <t>M08</t>
  </si>
  <si>
    <t>Custeio Estratégico</t>
  </si>
  <si>
    <t>EGD 2017-2019</t>
  </si>
  <si>
    <t>Adquirir solução de gerenciamento de logs  de infraestrutura de TI</t>
  </si>
  <si>
    <t>Adquirir recursos de hardware para infraestrutura de TIC</t>
  </si>
  <si>
    <t>Adquirir recursos de software para infraestrutura de TIC</t>
  </si>
  <si>
    <t>Adquirir solução de BYOD (Bring Your Own Device)</t>
  </si>
  <si>
    <t>Adquirir equipamentos para detecção e avaliação de redes (Plataforma de Fiscalização de SCM)</t>
  </si>
  <si>
    <t>Contratar serviço de suporte técnico especializado para infraestrutura de TIC</t>
  </si>
  <si>
    <t>Adquirir certificados digitais para serviços de internet</t>
  </si>
  <si>
    <t>Não há orçamento</t>
  </si>
  <si>
    <r>
      <t>Implementar solução de computação em nuvem na Agência</t>
    </r>
    <r>
      <rPr>
        <b/>
        <sz val="11"/>
        <color theme="1"/>
        <rFont val="Calibri"/>
        <family val="2"/>
        <scheme val="minor"/>
      </rPr>
      <t/>
    </r>
  </si>
  <si>
    <t>Adquirir solução backup para os dados manipulados pela Agência</t>
  </si>
  <si>
    <t>Contratar seviço de manutenção preventiva e corretiva para equipamentos adquiridos pela Anatel</t>
  </si>
  <si>
    <t>Renovar a subscrição de suporte para softwares</t>
  </si>
  <si>
    <t>Contratar serviço para administração de dados</t>
  </si>
  <si>
    <t>Contratar serviço de configuração, suporte, gestão e monitoramento de middleware SOA</t>
  </si>
  <si>
    <t>Adquirir solução de gerenciamento centralizado e segurança de pontos de acesso à Internet</t>
  </si>
  <si>
    <t>Investimento Estratégico</t>
  </si>
  <si>
    <t>Adquirir equipamentos para modernização das salas de TI e do cabeamento estruturado nas GRs e Uos</t>
  </si>
  <si>
    <t>Contratar Fábrica para desenvolvimento de sistemas</t>
  </si>
  <si>
    <t>Contratar serviço de suporte técnico à ferramenta BPMS</t>
  </si>
  <si>
    <t>Arrecadação e Cobrança</t>
  </si>
  <si>
    <t>Atendimento ao Consumidor</t>
  </si>
  <si>
    <t>Venda de Frequências e Outros Ativos</t>
  </si>
  <si>
    <t>Gestão de Informações (Governança de Dados)</t>
  </si>
  <si>
    <t>P04
P10</t>
  </si>
  <si>
    <t>Acompanhamento e Fiscalização Avançada</t>
  </si>
  <si>
    <t>P06
P09</t>
  </si>
  <si>
    <t>Planejamento e Regulamentação</t>
  </si>
  <si>
    <t>P07
P08</t>
  </si>
  <si>
    <t>Gestão Integrada</t>
  </si>
  <si>
    <t>P15
P13</t>
  </si>
  <si>
    <t>Gestão de Ciclo de Vida de Sistemas</t>
  </si>
  <si>
    <t>Base de Dados Corporativa</t>
  </si>
  <si>
    <t>Desuso</t>
  </si>
  <si>
    <t>Outorga e Recursos à Prestação</t>
  </si>
  <si>
    <t>Gestão de Riscos de Telecom</t>
  </si>
  <si>
    <t xml:space="preserve">Sistema de Segurança de Aplicações </t>
  </si>
  <si>
    <t>Barramento de Serviços</t>
  </si>
  <si>
    <t>Quanto à aprovação da necessidade de "Contratação de serviços de mapeamento, modelagem e automação de processos", decidiu-se que para sua contratação deve-se avaliar se a necessidade a ser atendida configura-se como processo a ser automatizado utilizando-se ferramentas de BPMS, sendo que, no caso positivo, deverá se utilizar a ferramenta disponível na Agência (Turbina) ou qualquer ferramenta open source disponível.</t>
  </si>
  <si>
    <t>Contratar serviço de estruturação, desenvolvimento, suporte, apoio, configuração e monitoramento de melhorias de arquitetura de sistemas</t>
  </si>
  <si>
    <t>Contratar Serviços de estruturação, suporte, aferição e apoio na gestão de dados</t>
  </si>
  <si>
    <t>Fase VI Bases de Informações</t>
  </si>
  <si>
    <t>LN ND IDT  037</t>
  </si>
  <si>
    <t>LN ND IDT  169</t>
  </si>
  <si>
    <t>LN ND IDT  229</t>
  </si>
  <si>
    <t>LN ND IDT  031</t>
  </si>
  <si>
    <t>PO 2015-2016</t>
  </si>
  <si>
    <t>Contratar serviço de mapeamento, modelagem e automação de processos</t>
  </si>
  <si>
    <t>Implentar o sistema Auditar na Agência</t>
  </si>
  <si>
    <t>Desenvolver APP de comparação de ofertas</t>
  </si>
  <si>
    <t>Desenvolver sistema de controle e gestão de equipamentos apreendidos</t>
  </si>
  <si>
    <t>LN IE IDT  001</t>
  </si>
  <si>
    <t>LN IE IDT  002</t>
  </si>
  <si>
    <t>LN CE IDT 310</t>
  </si>
  <si>
    <t>LN CE IDT 061</t>
  </si>
  <si>
    <t>LN CE IDT  315</t>
  </si>
  <si>
    <t>Contratar serviço de avaliação de qualidade de software (Teste)</t>
  </si>
  <si>
    <t>PDTIC 2015-2016 LN CE IDT 296</t>
  </si>
  <si>
    <t>LN CE IDT  298</t>
  </si>
  <si>
    <t>LN CE IDT  303</t>
  </si>
  <si>
    <t>LN CE IDT  301</t>
  </si>
  <si>
    <t>LN CE IDT  305</t>
  </si>
  <si>
    <t>PDTIC 2015-2016
LN CE IDT 299</t>
  </si>
  <si>
    <t>LN CE IDT  304</t>
  </si>
  <si>
    <t>LN CE IDT 073
LN CE IDT 300</t>
  </si>
  <si>
    <t>LN CE IDT 021</t>
  </si>
  <si>
    <t>LN CE IDT 022</t>
  </si>
  <si>
    <t>LN CE IDT 217</t>
  </si>
  <si>
    <t>LN CE IDT 023</t>
  </si>
  <si>
    <t>LN CE IDT 025</t>
  </si>
  <si>
    <t>LN CE IDT 105</t>
  </si>
  <si>
    <t>LN IN IDT 163</t>
  </si>
  <si>
    <t>LN IN IDT 077</t>
  </si>
  <si>
    <t>LN IN IDT 106</t>
  </si>
  <si>
    <t>LN IN IDT 130</t>
  </si>
  <si>
    <t>LN IN IDT 312</t>
  </si>
  <si>
    <t>LN IN IDT 243</t>
  </si>
  <si>
    <t>LN IN IDT 244</t>
  </si>
  <si>
    <t>PDTIC 2015-2016
LN IN IDT 268</t>
  </si>
  <si>
    <t>LN IN IDT 276</t>
  </si>
  <si>
    <t>LN IN IDT 269</t>
  </si>
  <si>
    <t>LN IN IDT 311</t>
  </si>
  <si>
    <t>PDTIC 2015-2016
LN IN IDT 049</t>
  </si>
  <si>
    <t>Deve ser concluída em 2016. Se concluída, excluir do novo PDTIC.</t>
  </si>
  <si>
    <t>Demandas GIIB</t>
  </si>
  <si>
    <r>
      <t xml:space="preserve">Sustentação de sistemas (Custeio 1.225.940)
</t>
    </r>
    <r>
      <rPr>
        <sz val="10"/>
        <color theme="3"/>
        <rFont val="Calibri"/>
        <family val="2"/>
        <scheme val="minor"/>
      </rPr>
      <t>Prorrogação 2016/2017/2018/2019</t>
    </r>
  </si>
  <si>
    <r>
      <t xml:space="preserve">Acessos à Internet (Custeio 376.096)
</t>
    </r>
    <r>
      <rPr>
        <sz val="10"/>
        <color theme="3"/>
        <rFont val="Calibri"/>
        <family val="2"/>
        <scheme val="minor"/>
      </rPr>
      <t>Nova contratação 2016. Prorrogação 2017/2018/2019.</t>
    </r>
  </si>
  <si>
    <t>Manutenção preventiva e corretiva para equipamentos  (Custeio 968.744)</t>
  </si>
  <si>
    <r>
      <t xml:space="preserve">Comunicação telefônica por meio do Serviço Telefônico Fixo Comutado (STFC), nas modalidades local e de longa distância (Custeio 383.127)
Serviço Móvel Pessoal (SMP), contemplando tanto a sede quanto as unidades descentralizadas (Custeio 377.022)
</t>
    </r>
    <r>
      <rPr>
        <sz val="10"/>
        <color theme="3"/>
        <rFont val="Calibri"/>
        <family val="2"/>
        <scheme val="minor"/>
      </rPr>
      <t xml:space="preserve">Prorrogação do SMP 41/2014 em 2017 (30 meses) / nova contratação em 2019.
Substituição do STFC  01/2014 (2017) e 13/2012 (2017) </t>
    </r>
  </si>
  <si>
    <t>Solução de cópias de segurança (Investimento 3.919.431)</t>
  </si>
  <si>
    <t>Aquisição de certificados digitais para garantia da autenticidade de serviços Internet (Custeio 8.646)</t>
  </si>
  <si>
    <t>Solução de BYOD (bring your own device) (Investimento 1.885.000)</t>
  </si>
  <si>
    <t>Atualização de recursos de software da infraestrutura de TIC (Investimento 77.000)</t>
  </si>
  <si>
    <t>Atualização de recursos de hardware da infraestrutura de TIC (Investimento 3.139.982)</t>
  </si>
  <si>
    <r>
      <t xml:space="preserve">Fábrica de Manutenção Evolutiva (Investimento 4.071.990)
</t>
    </r>
    <r>
      <rPr>
        <sz val="10"/>
        <color theme="3"/>
        <rFont val="Calibri"/>
        <family val="2"/>
        <scheme val="minor"/>
      </rPr>
      <t>Prorrogar 2016/2017/2018/2019</t>
    </r>
  </si>
  <si>
    <t>Fábrica de Desenvolvimento de Sistemas (Investimento 1.925.000)</t>
  </si>
  <si>
    <r>
      <t xml:space="preserve">Serviços de TI de aferição e validação de métricas (Custeio 578.238)
</t>
    </r>
    <r>
      <rPr>
        <sz val="10"/>
        <color theme="3"/>
        <rFont val="Calibri"/>
        <family val="2"/>
        <scheme val="minor"/>
      </rPr>
      <t>Prorrogar 2016/2017/2018/2019</t>
    </r>
  </si>
  <si>
    <t>PE/PO - ADEQUAÇÃO DOS SISTEMAS DE TI AO PLANO ESTRATÉGICO</t>
  </si>
  <si>
    <t>PEI - OE</t>
  </si>
  <si>
    <t>PDTIC 2015-2016 - Elaborar e implementar programa para adequar os sistemas legados ao plano estratégico</t>
  </si>
  <si>
    <t>Nomenclatura utilizada no PE</t>
  </si>
  <si>
    <t>Abrange seguintes necessidades priorizadas</t>
  </si>
  <si>
    <t>Desenvolvimento de Sistema de Arrecadação e Cobrança (SAF)</t>
  </si>
  <si>
    <t xml:space="preserve"> Desenvolvimento de Sistema de Acolhimento e Tratamento de Solicitações - SATS (SRC)</t>
  </si>
  <si>
    <t>Desenvolvimento de Sistema de Venda da Frequencias e outros Ativos (SPR)</t>
  </si>
  <si>
    <r>
      <t>2017/</t>
    </r>
    <r>
      <rPr>
        <sz val="11"/>
        <color rgb="FFFF0000"/>
        <rFont val="Calibri"/>
        <family val="2"/>
        <scheme val="minor"/>
      </rPr>
      <t>2018</t>
    </r>
  </si>
  <si>
    <t>Gestão de Informações (BI) (Demandas incorporadas) (TODOS) 
Gestão de Dados (Demandas incorporadas) (SPR)</t>
  </si>
  <si>
    <r>
      <t>2016/</t>
    </r>
    <r>
      <rPr>
        <sz val="11"/>
        <color rgb="FFFF0000"/>
        <rFont val="Calibri"/>
        <family val="2"/>
        <scheme val="minor"/>
      </rPr>
      <t>2017</t>
    </r>
  </si>
  <si>
    <t>Macroprocesso Fiscalização Regulatória - Processo Controle (Demandas incorporadas) (SCO) Macroprocesso Fiscalização Regulatória - Processo Fiscalização (SFI)</t>
  </si>
  <si>
    <r>
      <t>2017</t>
    </r>
    <r>
      <rPr>
        <sz val="11"/>
        <color rgb="FFFF0000"/>
        <rFont val="Calibri"/>
        <family val="2"/>
        <scheme val="minor"/>
      </rPr>
      <t>/2018/2019</t>
    </r>
  </si>
  <si>
    <r>
      <t>2017</t>
    </r>
    <r>
      <rPr>
        <sz val="11"/>
        <color rgb="FFFF0000"/>
        <rFont val="Calibri"/>
        <family val="2"/>
        <scheme val="minor"/>
      </rPr>
      <t>/2018</t>
    </r>
  </si>
  <si>
    <r>
      <t>2016</t>
    </r>
    <r>
      <rPr>
        <sz val="11"/>
        <color rgb="FFFF0000"/>
        <rFont val="Calibri"/>
        <family val="2"/>
        <scheme val="minor"/>
      </rPr>
      <t>/2017/2018/2019</t>
    </r>
  </si>
  <si>
    <t>Verificar se foi finalizada em 2016. Caso positivo, excluir do novo PDTIC.</t>
  </si>
  <si>
    <t>Gestão Eletrônica de Documentos e Peticionamento - Fase 2 - Módulo do SEI para peticionamento e intimação eletrônicos</t>
  </si>
  <si>
    <t>Será finalizada em 2017?</t>
  </si>
  <si>
    <t>Demandas de novos desenvolvimento não previstas projeto estratégico ADEQUAÇÃO DOS SISTEMAS DE TI AO PLANO ESTRATÉGICO</t>
  </si>
  <si>
    <t xml:space="preserve">PE - Solução de Disponibilização de indicadores estratégicos da Agência (550.000) </t>
  </si>
  <si>
    <t>SACP (Novo sistema de consulta pública) (SPR)
Sistema de Gestão de Desempenho (Demandas incorporadas) (TODOS)</t>
  </si>
  <si>
    <t>Gestão Integrada (SAF)
Nova solução para conferência e atesto de despesas telefônicas (Demandas incorporadas) (SGI)</t>
  </si>
  <si>
    <t>PE Sistemas de Qualidade
 LN CE IDT 313</t>
  </si>
  <si>
    <t>PE Sistemas de Qualidade
LN CE IDT 312</t>
  </si>
  <si>
    <t>PE Sistemas de Qualidade
LN CE IDT  314</t>
  </si>
  <si>
    <t>PE Adequar Sistemas
LN ND IDT 030</t>
  </si>
  <si>
    <t>PE Adequar Sistemas
LN ND IDT 010</t>
  </si>
  <si>
    <t>PE Adequar Sistemas
LN ND IDT 026</t>
  </si>
  <si>
    <t>PE Adequar Sistemas
LN ND IDT 288
LN ND IDT 241</t>
  </si>
  <si>
    <t>PE Adequar Sistemas
LN ND IDT 003
LN ND IDT 045</t>
  </si>
  <si>
    <t>PE Adequar Sistemas
LN ND IDT 190
LN ND IDT 008</t>
  </si>
  <si>
    <t>PE Adequar Sistemas
LN ND IDT 213</t>
  </si>
  <si>
    <t>PE Adequar Sistemas</t>
  </si>
  <si>
    <t>Adquirir equipamentos para manutenção e aperfeiçoamento do ambiente de trabalho de microinformática</t>
  </si>
  <si>
    <t>Contratar serviço especializado de desenvolvimento e manutenção de soluções de geoprocessamento</t>
  </si>
  <si>
    <t>Contratar serviço de automação de processos</t>
  </si>
  <si>
    <t>Taxa de compartilhamento de sistemas</t>
  </si>
  <si>
    <t>Taxa de utilização da ferramenta Diálogo</t>
  </si>
  <si>
    <t>M09</t>
  </si>
  <si>
    <t>M10</t>
  </si>
  <si>
    <t>M11</t>
  </si>
  <si>
    <t>M12</t>
  </si>
  <si>
    <t>M13</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</si>
  <si>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</si>
  <si>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</si>
  <si>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</si>
  <si>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</si>
  <si>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</si>
  <si>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</si>
  <si>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</si>
  <si>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</si>
  <si>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</si>
  <si>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</si>
  <si>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</si>
  <si>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</si>
  <si>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</si>
  <si>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</si>
  <si>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</si>
  <si>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</si>
  <si>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</si>
  <si>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</si>
  <si>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</si>
  <si>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</si>
  <si>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</si>
  <si>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</si>
  <si>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</si>
  <si>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</si>
  <si>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</si>
  <si>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</si>
  <si>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Aquisição de equipamentos de microinformática (Investimento 438.020)
Ordem priorizada pela CITI:
1 Projetores
2 Webcameras
3 Micros
4 Notebooks
5 HDs portáteis
6 Impressoras
7 Scanners
8 Salas de Reunião
9 Kit ergonômico e de produtividades para notebooks
10 Melhoria de Espaços de Reunião
11 No-breaks 700 VA para GR11</t>
  </si>
  <si>
    <t>A47</t>
  </si>
  <si>
    <t>A48</t>
  </si>
  <si>
    <t>A49</t>
  </si>
  <si>
    <t>A50</t>
  </si>
  <si>
    <t>A51</t>
  </si>
  <si>
    <t>A52</t>
  </si>
  <si>
    <t>A53</t>
  </si>
  <si>
    <t>A54</t>
  </si>
  <si>
    <t>A55</t>
  </si>
  <si>
    <t>A56</t>
  </si>
  <si>
    <t>Adquirir solução de integração e gestão de redes de monitoramento para fiscalização</t>
  </si>
  <si>
    <t>Adequar sistemas relacionados à Planejamento e Regulamentação</t>
  </si>
  <si>
    <t>Adequar sistemas relacionados à Gestão de Ciclo de Vida de Sistemas</t>
  </si>
  <si>
    <t xml:space="preserve">Adequar sistemas relacionados à  Sistema de Segurança de Aplicações </t>
  </si>
  <si>
    <t>Realizar o mapeamento e análise de arquitetura de processos e estrutura organizacional (Fase IV)</t>
  </si>
  <si>
    <t>Adquirir softwares e aplicativos diversos</t>
  </si>
  <si>
    <t>Contratar/prorrogar serviço de STFC e SMP para Anatel</t>
  </si>
  <si>
    <t>Prorrogarr 2017
Contratar 2019</t>
  </si>
  <si>
    <t>Contratar 2017
Prorrogar 2017/2018/2019</t>
  </si>
  <si>
    <t>Prorrogar serviço para sustentação dos sistemas legados da Anatel</t>
  </si>
  <si>
    <t xml:space="preserve">Prorrogar serviço de acesso à Internet </t>
  </si>
  <si>
    <t xml:space="preserve">Prorrogar serviço de interligação de unidades descentralizadas da Anatel e dispositivos de fiscalização à rede corporativa </t>
  </si>
  <si>
    <t>Prorrogar serviço da Central de Serviços (Service Desk)</t>
  </si>
  <si>
    <t>Prorrogar serviço para manutenção evolutiva de sistemas (Fábrica)</t>
  </si>
  <si>
    <t xml:space="preserve">Prorrogar serviço de aferição e validação de métricas </t>
  </si>
  <si>
    <t>Publicações no DOU (1.800.000)</t>
  </si>
  <si>
    <t>Aquisição/Assinatura de Bases de Dados/Pesquisas (Gartner, Pyramid, Ovum, IEEE ou Forrester, Cullen). (509.000)</t>
  </si>
  <si>
    <t>Serviço de apoio especializado em portais, biblioteca protocolo e arquivo (1.255.000)</t>
  </si>
  <si>
    <t>Serviços Postais (1.263.000)</t>
  </si>
  <si>
    <t>Aquisição de documentos de Normas/Frameworks (DAMA-DMBOK e OGC-ITIL) (900)</t>
  </si>
  <si>
    <t>Serviço de fornecimento de base de dados de CPF e CNPJ - Convênio Serpro (80.000)</t>
  </si>
  <si>
    <t>IDT LN GIIB 40</t>
  </si>
  <si>
    <t>IDT LN GIIB 74</t>
  </si>
  <si>
    <t>IDT LN GIIB 107</t>
  </si>
  <si>
    <t>IDT LN GIIB 112</t>
  </si>
  <si>
    <t>IDT LN GIIB 139</t>
  </si>
  <si>
    <t>IDT LN GIIB 313</t>
  </si>
  <si>
    <t>IDT LN GIIB 166</t>
  </si>
  <si>
    <t>IDT LN GIIB 184</t>
  </si>
  <si>
    <t>Prorrogar serviço para Publicações no DOU</t>
  </si>
  <si>
    <t>Prorrogar serviço de apoio para a GIIB</t>
  </si>
  <si>
    <t>Adquirir Bases de dados</t>
  </si>
  <si>
    <t>Prorrogar Serviço de Correspondências</t>
  </si>
  <si>
    <t>Prorrogar Serviço de Malote</t>
  </si>
  <si>
    <t>Adquirir documentos de Normas/Frameworks (DAMA-DMBOK e OGC-ITIL)</t>
  </si>
  <si>
    <t>Prorrogar convênio com Serpro para acesso ás bases de dados de CPF/CNPJ</t>
  </si>
  <si>
    <t>Contratar livreiro</t>
  </si>
  <si>
    <t>A57</t>
  </si>
  <si>
    <t>A58</t>
  </si>
  <si>
    <t>A59</t>
  </si>
  <si>
    <t>A60</t>
  </si>
  <si>
    <t>A61</t>
  </si>
  <si>
    <t>A62</t>
  </si>
  <si>
    <t>A63</t>
  </si>
  <si>
    <t>A64</t>
  </si>
  <si>
    <t>A65</t>
  </si>
  <si>
    <t>A66</t>
  </si>
  <si>
    <t>A67</t>
  </si>
  <si>
    <t>A68</t>
  </si>
  <si>
    <t>A69</t>
  </si>
  <si>
    <t>A70</t>
  </si>
  <si>
    <t>A71</t>
  </si>
  <si>
    <t>A72</t>
  </si>
  <si>
    <t>A73</t>
  </si>
  <si>
    <t>A74</t>
  </si>
  <si>
    <t>A75</t>
  </si>
  <si>
    <t>A76</t>
  </si>
  <si>
    <t>A77</t>
  </si>
  <si>
    <t>A78</t>
  </si>
  <si>
    <t>A79</t>
  </si>
  <si>
    <t>A80</t>
  </si>
  <si>
    <t>A81</t>
  </si>
  <si>
    <t>A82</t>
  </si>
  <si>
    <t>Prover infraestrutura adequada de TI para a Agência</t>
  </si>
  <si>
    <t>Prover ações de suporte à gestão da informação</t>
  </si>
  <si>
    <t>PE Sistemas de Qualidade</t>
  </si>
  <si>
    <t>Prover serviços e sistemas de qualidade</t>
  </si>
  <si>
    <t>Adequar os sitemas de TI ao Plano Estratégico</t>
  </si>
  <si>
    <t>PE Adequar Sistemas
LN ND IDT 051
LN ND IDT 075</t>
  </si>
  <si>
    <t>Sanar fraquezas identificadas na análise de SWOT</t>
  </si>
  <si>
    <t>Implantar processo de gerenciamento de configuração previsto no ITIL</t>
  </si>
  <si>
    <t>Propor ao RH plano de capacitação para TI</t>
  </si>
  <si>
    <t>Realizar mapeamento de competências</t>
  </si>
  <si>
    <t>Aumentar o número de servidores na SGI</t>
  </si>
  <si>
    <t>Demandar à área de RH capacitação ou palestras em áreas que impactam o resultado da TI</t>
  </si>
  <si>
    <t>Realizar periodicamente questionário de pesquisa de satisfação dos usuários de TICs</t>
  </si>
  <si>
    <t>Fazer nivelamento de entendimento entre TI e o negócio, propondo um nível de SLA e responsabilidades das partes para atingimento</t>
  </si>
  <si>
    <t>Propor projeto e aquisições a partir do levantamento de ativos de TI para melhor gerenciamento da rede</t>
  </si>
  <si>
    <t>ID Meta</t>
  </si>
  <si>
    <t>Meta do  PDTIC</t>
  </si>
  <si>
    <t>ID Ação</t>
  </si>
  <si>
    <t>Ação do PDTIC</t>
  </si>
  <si>
    <t>Quantidade de servidores necessários para execução da ação</t>
  </si>
  <si>
    <t>Nome dos servidores que provavelmente executarão a ação</t>
  </si>
  <si>
    <t>Tipo de capacitação necessária (Formação Básica-Especializada /  Formação Técnica-Especializada / 
Formação Gerencial)</t>
  </si>
  <si>
    <t>Custo Estimado por Pessoa</t>
  </si>
  <si>
    <t>SGI</t>
  </si>
  <si>
    <t>Rogério Abreu dos Santos
Joao Tadeu Salazar Ferreirax
Germana Hicks de Lima Vieira Vaz</t>
  </si>
  <si>
    <t>Cléoben Gomes Lopes
Marcelo Alves de Oliveira
Gabriel Aires Guedes</t>
  </si>
  <si>
    <t>Patrick Rocha Henriques de Moura
Lourenco Tomazette Neto
Daniel Wanderley Romao
Luzemario Dantas Rocha</t>
  </si>
  <si>
    <t>Mairan Thales Macedo
Simone Gonçalves de Alencar
Luzemário Dantas Rocha
Cléoben Gomes Lopes
Marcelo Alves de Oliveira
Gabriel Aires Guedes
Rogério Abreu dos Santos
Patrick Rocha Henriques de Moura
Daniel Wanderley Romão
Lourenço Tomazette Neto
Glailson Lima Nogueira
Angela Morosini de Campos Souza
Joao Tadeu Salazar Ferreira
Germana Hicks De Lima Vieira Vaz
Ricarlos Machado de Moraes
Uenio Paulo de Souza Gomes</t>
  </si>
  <si>
    <t>Patrick Rocha Henriques de Moura
Daniel Wanderley Romão
Lourenço Tomazette Neto</t>
  </si>
  <si>
    <t>Patrick Rocha Henriques de Moura
Daniel Wanderley Romão
Lourenço Tomazette Neto
Luzemário Dantas Rocha
Cléoben Gomes Lopes</t>
  </si>
  <si>
    <t>Luzemário Dantas Rocha
Cléoben Gomes Lopes
Marcelo Alves de Oliveira
Gabriel Aires Guedes
Patrick Rocha Henriques de Moura
Daniel Wanderley Romão
Lourenço Tomazette Neto</t>
  </si>
  <si>
    <t>Ricarlos Machado de Moraes
Uenio Paulo de Souza Gomes</t>
  </si>
  <si>
    <t>Glailson Lima Nogueira
Angela Morosini de Campos Souza</t>
  </si>
  <si>
    <t>Cléoben Gomes Lopes
Marcelo Alves de Oliveira
Gabriel Aires Guedes
Mairan Thales Macedo</t>
  </si>
  <si>
    <t>Prover Solução de Arrecadação e  Cobrança</t>
  </si>
  <si>
    <t>Prover Solução de Atendimento ao Consumidor</t>
  </si>
  <si>
    <t>Prover solução integrada para Outorga e Recursos à Prestação (Solução Mosaico)</t>
  </si>
  <si>
    <t>Prover solução integrada de Fiscalização Regulatória</t>
  </si>
  <si>
    <t>Prover Solução para Gestão Integrada (ERP)</t>
  </si>
  <si>
    <t>Prover Solução para Gestão de Riscos</t>
  </si>
  <si>
    <t>Estabelecer processo de gestão do Barramento de Serviços</t>
  </si>
  <si>
    <t>Estabelecer processo de gestão de dados mestres</t>
  </si>
  <si>
    <t>Implantar o sistema Auditar na Agência</t>
  </si>
  <si>
    <t>Otimizar os processos prioritários para entrega de valor</t>
  </si>
  <si>
    <t>2018/2019</t>
  </si>
  <si>
    <t>Formação Técnica-Especializada</t>
  </si>
  <si>
    <t>Formação Básica- Especializada</t>
  </si>
  <si>
    <t>Formação Técnica Especializada</t>
  </si>
  <si>
    <t>Escola Superior de Redes</t>
  </si>
  <si>
    <t>Treinamento (ADR9 / ADR10 / ADR11)</t>
  </si>
  <si>
    <t xml:space="preserve">Milton Bassani Junior
Talita Maria Passos Prenholato </t>
  </si>
  <si>
    <t>ENAP</t>
  </si>
  <si>
    <t>1. ENAP
2. ENAP</t>
  </si>
  <si>
    <t>1. Sem ônus
2. Sem ônus</t>
  </si>
  <si>
    <t>Francielio Alves de Almeida
Tatiane Martins Da Silva Bohnert</t>
  </si>
  <si>
    <t>Básica-Especializada</t>
  </si>
  <si>
    <t>Sem ônus</t>
  </si>
  <si>
    <t xml:space="preserve">Milton Bassani Junior
Francielio Alves de Almeida </t>
  </si>
  <si>
    <t>Como Fiscalizar Contratos de Compras e Serviços na Administração Pública - Melhores Práticas</t>
  </si>
  <si>
    <t>Ivan Maia                                                                                                                                                                                                                                                                                                                                                                                                                                                                                                                                  Leonardo Falcão</t>
  </si>
  <si>
    <t>Cleber Jose Santos; e
Lucas Moulin Santos.</t>
  </si>
  <si>
    <t>1. Curso - Dados Abertos – Contextualização e Política
2. Curso - Dados Abertos – Elaboração de Plano de Dados Abertos</t>
  </si>
  <si>
    <t>1. STI/DEGDI
2. STI/DEGDI</t>
  </si>
  <si>
    <t>Leonardo Della Justina do Nascimento;
Cleber Jose Santos; e
Lucas Moulin Santos.</t>
  </si>
  <si>
    <t>1. Curso - Kit de Dados Abertos – Gestão de um Plano de Dados Abertos
2. Curso - Kit de Dados Abertos – Publicação de dados abertos
3. CKAN/OKFN</t>
  </si>
  <si>
    <t>1. SISP (a definir)
2. SISP (a definir)
3. SERPRO</t>
  </si>
  <si>
    <t>1. Sem ônus
2. Sem ônus
3. Sem ônus</t>
  </si>
  <si>
    <t>1. Introdução à Interoperabilidade
2. Gestão da Informação e do Conhecimento</t>
  </si>
  <si>
    <t>1. Curso - Planejamento da Contratação
2. Curso - Planejamento e Contratação de Serviços de TI</t>
  </si>
  <si>
    <t>1. ENAP
2. ESR-RNP</t>
  </si>
  <si>
    <t>1. Sem ônus
2. R$ 2.560,00</t>
  </si>
  <si>
    <t>1. Planejamento da Contratação e Seleção de Fornecedores de TI</t>
  </si>
  <si>
    <t>1. ENAP</t>
  </si>
  <si>
    <t>1. Sem ônus</t>
  </si>
  <si>
    <t>1. Gestão e Fiscalização de Contratos</t>
  </si>
  <si>
    <t>1. SISP (a definir)</t>
  </si>
  <si>
    <t>Rogério Abreu dos Santos</t>
  </si>
  <si>
    <t>Daniel Wanderley Romão</t>
  </si>
  <si>
    <t>Mairan Thales Macedo</t>
  </si>
  <si>
    <t>Cléoben Gomes Lopes</t>
  </si>
  <si>
    <t>Glailson Lima Nogueira</t>
  </si>
  <si>
    <t>Patrick Rocha Henriques de Moura</t>
  </si>
  <si>
    <t>Luzemário Dantas Rocha</t>
  </si>
  <si>
    <t>Leonardo Della Justina do Nascimento;
Cleber Jose Santos; e
Lucas Moulin Santos.
Nei Jobson da Costa Carneiro</t>
  </si>
  <si>
    <t>Leonardo Della Justina do Nascimento; e
Cleber Jose Santos.
Nei Jobson da Costa Carneiro</t>
  </si>
  <si>
    <t>Éder Souza Gualberto
Adriano César Dias</t>
  </si>
  <si>
    <t>Formação Técnica-Especializada
Formação Gerencial</t>
  </si>
  <si>
    <t>1. Advanced Incident Handling for Technical Staff
2. Segurança de Redes e Sistemas
3. Desenvolvimento Seguro - Security Development Lifecycle (SDL)
4. Engenharia Reversa de Código Malicioso
5. Ethical Hacker
6. SQL Completo</t>
  </si>
  <si>
    <t>1. CERT
2. RNP
3. CLAVIS
4. RNP
5. Ethical Hacker
6. SOFTBLUE</t>
  </si>
  <si>
    <t>1. R$ 2.700,00
2. R$ 1.920,00
3. R$ 3.600,00
4. R$ 2.560,00
5. R$ 6.990,00
6. Sem ônus</t>
  </si>
  <si>
    <t>1. Participa.br
2. Controle Social
3. PHP</t>
  </si>
  <si>
    <t>1. Governo Eletrônico - Internet e Cidadania
2. PHP</t>
  </si>
  <si>
    <t>1. STI/DEGDI
2. IPED</t>
  </si>
  <si>
    <t>1. ENAP
2. ENAP
3. IPED</t>
  </si>
  <si>
    <t>1.Sem ônus
2. Sem ônus</t>
  </si>
  <si>
    <t>1. Técnica-Especializada
2. Básica-Especializada
3. Básica- Especalizada</t>
  </si>
  <si>
    <t>1.Básica-Especializada
2. Básica- Especalizada</t>
  </si>
  <si>
    <t>1. Governo Eletrônico - Internet e Cidadania
2. PHP
3. Marketing Digital</t>
  </si>
  <si>
    <t xml:space="preserve">1. Como Fiscalizar Contratos de Compras e Serviços na Administração Pública - Melhores Práticas
</t>
  </si>
  <si>
    <t xml:space="preserve">1. ENAP
</t>
  </si>
  <si>
    <t>STI/DEGDI
2. IPED
3. Escola do Marketing Digital</t>
  </si>
  <si>
    <t>1.Sem ônus</t>
  </si>
  <si>
    <t>1.Sem ônus
2. Sem ônus
3. Sem ônus</t>
  </si>
  <si>
    <t>Ivan Maia                                                                                                                                                                                                                                                                                                                                                                                                                                                                                                                                  Leonardo Falcão
Tatiane Martins Da Silva Bohnert</t>
  </si>
  <si>
    <t>1. Como Fiscalizar Contratos de Compras e Serviços na Administração Pública - Melhores Práticas</t>
  </si>
  <si>
    <t>Nicolas Arruda
Leonardo Falcao</t>
  </si>
  <si>
    <t>Nei Jobson da Costa Carneiro
Felipe Augusto Esmeraldo De Oliveira
Milton Bassani Júnior</t>
  </si>
  <si>
    <t>Certificação em ECM - Enterprise Content
Management</t>
  </si>
  <si>
    <t>Aiim</t>
  </si>
  <si>
    <t>Mapeamento de Processos para Startup Enxuta</t>
  </si>
  <si>
    <t>Projeler</t>
  </si>
  <si>
    <t xml:space="preserve">
Modelagem de Processos e Decisões com BPMN e DMN</t>
  </si>
  <si>
    <t>Automação de Processos e Regras de Negócio com BPMS e SOA (APR)</t>
  </si>
  <si>
    <t>RNP
Escola Superior de Redes</t>
  </si>
  <si>
    <t>Gestão da Segurança da Informação - NBR
27002</t>
  </si>
  <si>
    <t>Desenvolvimento de aplicações móveis</t>
  </si>
  <si>
    <t>Trainning, Caelum e X25</t>
  </si>
  <si>
    <t>Introdução à Arquitetura de Dados Corporativa</t>
  </si>
  <si>
    <t>Ana Claudia Sivieri
Jorge Wilson da Silva Mendes
Nei Jobson da Costa Carneiro
Guilherme Andrade Del Cantoni
Leandro Max De Lima Silva
Arthur George Carvalho Alves
Vanessa Rubio Teixeira Pinto
Rodney Riquelme Da Cunha
Graciela Prudente Da Silva Moronte
Márcio Macário Costa
Regina Do Carmo Pereira Lima
Vanessa Macedo Dos Anjos
Rodrigo Souza Menezes
Outros integrantes de fora da SGI
Mairan Thales Macedo
João Tadeu Salazar Ferreira
Germana Hicks De Lima Vieira Vaz
Cléoben Gomes Lopes
Simone Gonçalves De Alencar
Ricarlos Machado de Moraes
Patrick Rocha Henriques de Moura
Rogerio Abreu Dos Santos
Glailson Lima Nogueira</t>
  </si>
  <si>
    <t>CS.Treina</t>
  </si>
  <si>
    <t>Thiago Pereira de Brito Vieira
Danilo Balby Silva Castanheira
Marx Gomes Van Der Linden
Márcio Vinícius de Moura Ribeiro
Thiago De Matos Batista</t>
  </si>
  <si>
    <t>Thiago Pereira de Brito Vieira
Danilo Balby Silva Castanheira
Leandro de Lima Lira
Thiago De Matos Batista
Carlos Cesar Lanzoni</t>
  </si>
  <si>
    <t>Márcio Augusto Farias Formiga
Márcio Macário Costa
Graciela Prudente da Silva Moronte
Regina do Carmo Pereira Lima</t>
  </si>
  <si>
    <t>www.alura.com.br</t>
  </si>
  <si>
    <t>Capacitação online:
Carreira 1: Desenvolvedor Web Enterprise
Carreira 2: Expert em integrações de Aplicações com Java
Carreira 3: Agilista</t>
  </si>
  <si>
    <t>Gerência Responsável</t>
  </si>
  <si>
    <t>OE EGD 01</t>
  </si>
  <si>
    <t>Investimento</t>
  </si>
  <si>
    <t>Custeio</t>
  </si>
  <si>
    <t>Prazo previsto para realização da ação</t>
  </si>
  <si>
    <t xml:space="preserve">Plano Orçamentário - Recurso orçamentário necessário para execução da </t>
  </si>
  <si>
    <t>Plano de Gestão de Pessoas - Capacitação necessária para execução da ação</t>
  </si>
  <si>
    <t xml:space="preserve"> Básica Especializada</t>
  </si>
  <si>
    <t>Básica Especializada
Técnica-Especializada</t>
  </si>
  <si>
    <t>Técnica-Especializada</t>
  </si>
  <si>
    <t xml:space="preserve">Técnica-Especializada
</t>
  </si>
  <si>
    <t>Evento de Capacitação (Curso, Treinamento, Congresso, etc.)</t>
  </si>
  <si>
    <t>Instituição ou 
Instrutor Interno</t>
  </si>
  <si>
    <t>Itens da Norma Complementar 02/IN01/DSIC/GSIPR implementados</t>
  </si>
  <si>
    <t>OE EGD 03</t>
  </si>
  <si>
    <t>EGD OE 04</t>
  </si>
  <si>
    <t>EGD OE 05</t>
  </si>
  <si>
    <t xml:space="preserve"> 
Índice de maturidade em acessibilidade digital</t>
  </si>
  <si>
    <t>EGD OE 06</t>
  </si>
  <si>
    <t>EGD OE 07</t>
  </si>
  <si>
    <t>EGD 0E 10</t>
  </si>
  <si>
    <t>EGD 0E 09</t>
  </si>
  <si>
    <t xml:space="preserve"> 
Índice de disponibilidade dos links de dados</t>
  </si>
  <si>
    <t>PEI OE 01</t>
  </si>
  <si>
    <t>Formação Básica
Formação Técnica- Especializada</t>
  </si>
  <si>
    <t>1. Introudção à Segurança de Redes
2. Segurança de Redes e Sistemas
3. Análise Forense
4. Tratamento de Incidentes de Segurança
5. Teste de Invasão de Aplicações Web
6. Hardening em Linux
7. Formação em Segurança Cibernética</t>
  </si>
  <si>
    <t>RNP</t>
  </si>
  <si>
    <t>1. R$ 1.440,00
2. R$ 1.920,00
3. R$ 2.560,00
4. R$ 1.920,00
5. R$ 2.560,00
6. R$ 1.920,00
7. R$ 4.000,00</t>
  </si>
  <si>
    <t>Custo peliteado em outro projeto</t>
  </si>
  <si>
    <t>Sem custo nos primeiros anos</t>
  </si>
  <si>
    <t>Custo apenas para tratamento de nível 3</t>
  </si>
  <si>
    <t>Sem previsão de custo para Agência</t>
  </si>
  <si>
    <t>Deve ser adquirida como serviço no contrato de provimento de internet em 2016. Processos 53500.013452/2015-71 e 53500.209747/2015-41. Se concluída, excluir do novo PDTIC.</t>
  </si>
  <si>
    <t>Aguardando resposta da fiscalização sobre a estimativa orçamentária para os exercícios de 2018/2019</t>
  </si>
  <si>
    <t>Solução de gerenciamento de logs (1.500.00,00)</t>
  </si>
  <si>
    <t>Subscrição de suporte para softwares (Custeio 378.328) excluído bpms</t>
  </si>
  <si>
    <r>
      <t xml:space="preserve">Suporte técnico especializado para infraestrutura de TIC  (Custeio 2.577.375)
</t>
    </r>
    <r>
      <rPr>
        <sz val="10"/>
        <color theme="3"/>
        <rFont val="Calibri"/>
        <family val="2"/>
        <scheme val="minor"/>
      </rPr>
      <t xml:space="preserve">Suporte infra rede - nova contratação em 2016 (prorrogavel por 60 meses a contar de 29/11/2016). Prorrogação: 2017/2018/2019.
Suporte infra produção  - nova contratação (60 meses a contar de 28/02/2017). 2018/2019
</t>
    </r>
  </si>
  <si>
    <t xml:space="preserve">Monitoração de infraestrutura de TIC </t>
  </si>
  <si>
    <r>
      <t xml:space="preserve">Softwares aplicativos diversos  (Investimento 717.910)
</t>
    </r>
    <r>
      <rPr>
        <u/>
        <sz val="10"/>
        <rFont val="Calibri"/>
        <family val="2"/>
        <scheme val="minor"/>
      </rPr>
      <t>Vinculados aos Projetos Estratégicos</t>
    </r>
    <r>
      <rPr>
        <sz val="10"/>
        <color theme="3"/>
        <rFont val="Calibri"/>
        <family val="2"/>
        <scheme val="minor"/>
      </rPr>
      <t xml:space="preserve">
SGI / PE Serviço e Sistemas de Qualidade  - Ferramenta para gestão de modelos de dados (120.000) </t>
    </r>
    <r>
      <rPr>
        <sz val="10"/>
        <rFont val="Calibri"/>
        <family val="2"/>
        <scheme val="minor"/>
      </rPr>
      <t>Ok, classificado como software no LN IDT 308.</t>
    </r>
    <r>
      <rPr>
        <sz val="10"/>
        <color theme="3"/>
        <rFont val="Calibri"/>
        <family val="2"/>
        <scheme val="minor"/>
      </rPr>
      <t xml:space="preserve">
SGI / PE Serviço e Sistemas de Qualidade - Solução de gestão de dependência de código, para mapear impactos de manutenções e auxiliar a identificação dos pontos de manutenção. (1.000.000)</t>
    </r>
    <r>
      <rPr>
        <sz val="10"/>
        <rFont val="Calibri"/>
        <family val="2"/>
        <scheme val="minor"/>
      </rPr>
      <t xml:space="preserve"> Ok, classificado como software no LN IDT 256 e 306.</t>
    </r>
    <r>
      <rPr>
        <sz val="10"/>
        <color theme="3"/>
        <rFont val="Calibri"/>
        <family val="2"/>
        <scheme val="minor"/>
      </rPr>
      <t xml:space="preserve">
SAF / PE Gestão por Competência - Desenvolvimento de Sistema para Suporte ao Modelo de Gestão de Pessoas por Competências (197.810)</t>
    </r>
    <r>
      <rPr>
        <sz val="10"/>
        <rFont val="Calibri"/>
        <family val="2"/>
        <scheme val="minor"/>
      </rPr>
      <t xml:space="preserve"> Inserido no LN como software de prateleira IDT.</t>
    </r>
    <r>
      <rPr>
        <sz val="10"/>
        <color theme="3"/>
        <rFont val="Calibri"/>
        <family val="2"/>
        <scheme val="minor"/>
      </rPr>
      <t xml:space="preserve">
SGI / PE Adequar Sistemas - Ferramenta para disponibilização de informações  para apoio a tomada de decisão </t>
    </r>
    <r>
      <rPr>
        <sz val="10"/>
        <color rgb="FFFF0000"/>
        <rFont val="Calibri"/>
        <family val="2"/>
        <scheme val="minor"/>
      </rPr>
      <t>(800.000) ND no LN IDT 288. Manter como aquisição de software.</t>
    </r>
    <r>
      <rPr>
        <sz val="10"/>
        <color theme="3"/>
        <rFont val="Calibri"/>
        <family val="2"/>
        <scheme val="minor"/>
      </rPr>
      <t xml:space="preserve">
SPR / PE Gestão Estratégica - Sistema  de Gerenciamento de BSC (500.000) (SPR) ND no LN (ver número) Vinculado ao item de ND planejamento e regulamentação. </t>
    </r>
    <r>
      <rPr>
        <sz val="10"/>
        <color rgb="FFFF0000"/>
        <rFont val="Calibri"/>
        <family val="2"/>
        <scheme val="minor"/>
      </rPr>
      <t xml:space="preserve">Inserido dentre as aquisições de software de prateleira por precaução, pois, de acordo com Wesley, não há como saber se será atendido como uma demanda de software. Sai de 2017 e vai para 2018
</t>
    </r>
    <r>
      <rPr>
        <u/>
        <sz val="10"/>
        <rFont val="Calibri"/>
        <family val="2"/>
        <scheme val="minor"/>
      </rPr>
      <t>Outros</t>
    </r>
    <r>
      <rPr>
        <b/>
        <sz val="10"/>
        <color theme="3"/>
        <rFont val="Calibri"/>
        <family val="2"/>
        <scheme val="minor"/>
      </rPr>
      <t xml:space="preserve">
</t>
    </r>
    <r>
      <rPr>
        <sz val="10"/>
        <color theme="3"/>
        <rFont val="Calibri"/>
        <family val="2"/>
        <scheme val="minor"/>
      </rPr>
      <t xml:space="preserve">SGI - Aquisição de software CMS para intranet, rede social corporativa, wiki e demais interfaces para automatização de processos de trabalho (938.601) </t>
    </r>
    <r>
      <rPr>
        <sz val="10"/>
        <rFont val="Calibri"/>
        <family val="2"/>
        <scheme val="minor"/>
      </rPr>
      <t>Ok, classificado como software no LN IDT 168.</t>
    </r>
    <r>
      <rPr>
        <sz val="10"/>
        <color theme="3"/>
        <rFont val="Calibri"/>
        <family val="2"/>
        <scheme val="minor"/>
      </rPr>
      <t xml:space="preserve">
SGI - Adesão ao Siads - Sistema Integrado de Administração de Serviços (93.426) </t>
    </r>
    <r>
      <rPr>
        <sz val="10"/>
        <rFont val="Calibri"/>
        <family val="2"/>
        <scheme val="minor"/>
      </rPr>
      <t>Ok, classificado como software no LN IDT 316.</t>
    </r>
  </si>
  <si>
    <t>Contratar serviço de monitoração de infraestrutura de TIC</t>
  </si>
  <si>
    <t>Serviços de comunicação de dados Interligando as unidades descentralizadas e dispositivos de fiscalização à rede corporativa da Anatel (Custeio 2.536.386)
Nova contratação 2016. Prorrogação 2017/2018/2019.</t>
  </si>
  <si>
    <t>Operação da Central de Serviços (Service Desk) (Custeio 807.996)
Nova contratação 2016. Prorrogação 2017/2018/2019</t>
  </si>
  <si>
    <t>(Incluso em Serviços Postais) excluir</t>
  </si>
  <si>
    <t xml:space="preserve">Contratação de livreiro </t>
  </si>
  <si>
    <t>Objetivo Estratégico Relacionado</t>
  </si>
  <si>
    <t>1. CS.Treina
2. CS.Treina
3. n/a</t>
  </si>
  <si>
    <t>1. Melhores práticas de Governança e Qualidade de Dados / 2) Gestão de Dados Mestres Corporativos, teoria e prática do MDM / 3) Modelagem Multidimensional de Dados para BI e DW 
2. Treinamento em Gestão de Dados
3. Treinamento avançado na suíte de BI da Anatel</t>
  </si>
  <si>
    <t>1. R$3.550,00
2. R$ 6.800,00
3. R$ 8.500,00</t>
  </si>
  <si>
    <t>1. Treinamento em conceitos, arquiteturas e tecnologias para bigdata
2. Treinamento em Desenvolvimento Angular JS
3. Treinamento de desenvolvimento SOA
4. Treinamento para configuração e gestão de middleware SOA</t>
  </si>
  <si>
    <t>1. Trainning
2. Caelum
3. CS.Treina
4. WSO2</t>
  </si>
  <si>
    <t>1. R$1700,00
2. R$1.490,00
3. R$2.790,00
4. R$ 140.000,00 (U$35.000,00)
* A cotação do treinamento de gestão de middleware SOA foi feito considerando o treinamento in company, com cobrança por dia e sem restrição de quantidade de participantes</t>
  </si>
  <si>
    <t>1. TDD, Automatização de testes, Processo de teste de software, Integração Contínua
2. Atualização Tecnológica
3. Treinamentos sobre desenvolvimento de software
4. Treinamento sobre Garantia da Qualidade</t>
  </si>
  <si>
    <t>1. Thoughtworks
2. Qconrio
Softwarelivre.org
Mobilebrazilconference
Oracle
3. Caelum
Alura
4. Iterasys
knowledge21
X25</t>
  </si>
  <si>
    <r>
      <t xml:space="preserve">Caso finalize em 2016, exlcuir do PDTIC. </t>
    </r>
    <r>
      <rPr>
        <sz val="10"/>
        <color rgb="FF00B050"/>
        <rFont val="Calibri"/>
        <family val="2"/>
        <scheme val="minor"/>
      </rPr>
      <t>A Consultoria vai entregar um Action Plan, estou supondo que daria a ação por OK.</t>
    </r>
    <r>
      <rPr>
        <sz val="10"/>
        <color rgb="FFFF0000"/>
        <rFont val="Calibri"/>
        <family val="2"/>
        <scheme val="minor"/>
      </rPr>
      <t xml:space="preserve"> (Este projeto irá finalizar em 2016, será criado novo projeto para implantação dos Planos estabelecidos junto a Consultoria com a UIT) Os custos estão inseridos nas contratações específicas de apoio ao projeto. Sugestão de nome para novo projeto: "Implementação de plano de ação para modernização da arquitetura de sistemas"</t>
    </r>
  </si>
  <si>
    <r>
      <t xml:space="preserve">Ação prevista no PWA para ser finalizada em 2016, entretanto não será finalizada </t>
    </r>
    <r>
      <rPr>
        <sz val="10"/>
        <color rgb="FF00B050"/>
        <rFont val="Calibri"/>
        <family val="2"/>
        <scheme val="minor"/>
      </rPr>
      <t xml:space="preserve">pois ainda terá que ser implementada. Em 2016 teremos apenas os padrões e arquitetura de referência definidos e propostos pela Consultoria. Tem que manter a implementação para 2017-2018-2019 </t>
    </r>
    <r>
      <rPr>
        <sz val="10"/>
        <color rgb="FFFF0000"/>
        <rFont val="Calibri"/>
        <family val="2"/>
        <scheme val="minor"/>
      </rPr>
      <t>(Sugerimos a criação de um projeto específico para implantação do plano de Arquitetura) Os custos estão inseridos nas contratações específicas de apoio ao projeto. Sugestão de nome para novo projeto: "Implementação de plano de ação para modernização da arquitetura de sistemas"</t>
    </r>
  </si>
  <si>
    <r>
      <t xml:space="preserve">Caso finalize em 2016, excluir do PDTIC. </t>
    </r>
    <r>
      <rPr>
        <sz val="10"/>
        <color rgb="FF00B050"/>
        <rFont val="Calibri"/>
        <family val="2"/>
        <scheme val="minor"/>
      </rPr>
      <t xml:space="preserve">Teremos a metodologia em 2016, mas será importante implementar - veja uma nomenclatura de implementação factível com Wesley, evitar nomenclaturas genéricas. Manter 2017-2018-2019 </t>
    </r>
    <r>
      <rPr>
        <sz val="10"/>
        <color rgb="FFFF0000"/>
        <rFont val="Calibri"/>
        <family val="2"/>
        <scheme val="minor"/>
      </rPr>
      <t>(Será mantido com outro nome, baseado na implantação do plano de Gestão de Dados) Os custos estão inseridos nas contratações específicas de apoio ao projeto. Sugestão de nome para o novo projeto: Implementação de plano de ação para adoção da metodologia de garantia da qualidade de dados</t>
    </r>
  </si>
  <si>
    <t>PE - Contratar Serviços de estruturação, desenvolvimento, suporte, apoio, configuração e monitoramento de melhorias de arquitetura de sistemas (1.200.000). Sugestão de nome para novo projeto: "Implementação de plano de ação para modernização da arquitetura de sistemas"</t>
  </si>
  <si>
    <t>PE - Contratar Serviços de estruturação, suporte, aferição e apoio na gestão de dados (910.000). Sugestão de nome para o novo projeto: Implementação de plano de ação para adoção da metodologia de garantia da qualidade de dados</t>
  </si>
  <si>
    <t>PE - Serviços de configuração, suporte, gestão e monitoramento de middleware SOA (600.000). Sugestão de nome para novo projeto: "Implementação de plano de ação para modernização da arquitetura de sistemas"</t>
  </si>
  <si>
    <t>PE - Serviços especializados de desenvolvimento e manutenção de soluções de geoprocessamento, utilizando a solução corporativa de geoprocessamento da Anatel ou através do desenvolvimento de software de acordo com as diretrizes arquiteturais e de qualidade da Anatel (450.000). Sugestão de nome para o novo projeto: Implementação de plano de ação para adoção da metodologia de garantia da qualidade de dados</t>
  </si>
  <si>
    <r>
      <t xml:space="preserve">Item não previsto no orçamento de 2017
</t>
    </r>
    <r>
      <rPr>
        <sz val="10"/>
        <color theme="3"/>
        <rFont val="Calibri"/>
        <family val="2"/>
        <scheme val="minor"/>
      </rPr>
      <t xml:space="preserve">Nova contratação final de 2016 ou 2017 (prorrogável por 60 meses).  (Incluso no projeto: Contratar Serviços de estruturação, suporte, aferição e apoio na gestão de dados) </t>
    </r>
    <r>
      <rPr>
        <sz val="10"/>
        <color rgb="FFFF0000"/>
        <rFont val="Calibri"/>
        <family val="2"/>
        <scheme val="minor"/>
      </rPr>
      <t>Retirar da lista</t>
    </r>
  </si>
  <si>
    <r>
      <t xml:space="preserve">Item não previsto no orçamento de 2017
</t>
    </r>
    <r>
      <rPr>
        <sz val="10"/>
        <rFont val="Calibri"/>
        <family val="2"/>
        <scheme val="minor"/>
      </rPr>
      <t>Só em 2018? (Ainda sem previsão para 2017)</t>
    </r>
  </si>
  <si>
    <t>Índice de Adequação dos Sistemas de TI ao PEI</t>
  </si>
  <si>
    <t>ARCO. Não utiliza orçamento de 2017</t>
  </si>
  <si>
    <t>Novo Focus. A expectativa é utilizar somente orçamento de 2016.</t>
  </si>
  <si>
    <t xml:space="preserve">PE - Solução de Vendas de Frequências e outros Ativos (1.400.000)
Evolução no Sistema Mosaico para gerir enlaces de comunicação para estações de monitoramento do espectro e de exposição humana a campos eletromagnéticos (400.000)
Evolução no sistema Mosaico - Coordenação e Notificação (700.000)
Serviços para desenvolvimento de software, visando evoluções nos módulos de outorga e licenciamento de estações (700.000)
Evoluções no Sistema Mosaico - Outorga e Licenciamento (500.000)
Desenvolvimento/Aquisição de Sistema (software) para integração dos sistemas de licenciamento com sistemas de monitoramento do espectro e processos de inspeção, incluindo o armazenamento, análise e publicação de dados técnicos coletados em campo pela Anatel. (900.000)
</t>
  </si>
  <si>
    <t xml:space="preserve">PE - Desenvolvimento de Sistema de apoio ao processo de Fiscalização Regulatória da Agência  (1.100.000)
</t>
  </si>
  <si>
    <t>contemplado na ação da GIMR aquisição de softwares diversos</t>
  </si>
  <si>
    <t>Adesão ao Siads - Sistema Integrado de Administração de Serviços</t>
  </si>
  <si>
    <t>Aguardando estudo técnico preliminar para estimativa financeira</t>
  </si>
  <si>
    <t>Manutenção SIEC</t>
  </si>
  <si>
    <t>Custeio incluído nos itens de Manutenção Evolutiva e Novos desenvolvimentos</t>
  </si>
  <si>
    <t>Custeio incluído nos itens de Manutenção Evolutiva, Novos desenvolvimentos e Administração de dados</t>
  </si>
  <si>
    <t>Orçamento descentralizado no Ministério da Justiça em 2016</t>
  </si>
  <si>
    <t>1. Treinamento em ferramenta de mapeamento, modelagem e automação de processos de Negócio
2. Treinamento na ferramenta OTRS</t>
  </si>
  <si>
    <t>1. Projeler
2. Senior Tech</t>
  </si>
  <si>
    <t>1. R$ 990,00
2. R$ 890,00</t>
  </si>
  <si>
    <t>Sem previsão de custo para Agência em 2017. Previsto no projeto com a UIT em 2016</t>
  </si>
  <si>
    <t>SWOT</t>
  </si>
  <si>
    <t>Será previsto no LNC</t>
  </si>
  <si>
    <t>Mairan Thales Macedo
Simone Alencar
Wesley Paesano Lins
Vanessa Rúbio
André Gustavo
Felipe Esmeraldo
Ana Claudia Sivieri
Guilherme Chehab</t>
  </si>
  <si>
    <t>GIDS/GIMR</t>
  </si>
  <si>
    <t>1. Gerenciamento de Serviços de TI
2. Contagem de Pontos de Função</t>
  </si>
  <si>
    <t>1. RNP
Escola Superior de Redes
2. Fatto CS</t>
  </si>
  <si>
    <t>1. R$ 1440,00
2. R$ 2.000,00</t>
  </si>
  <si>
    <t>1. Análise de Requisitos orientada ao Negócio
2. Capacitação em metodologias ágeis (XP, SCRUM, outros)
3. Implementação do Sistema de Gestão de Continuidade de Negócios</t>
  </si>
  <si>
    <t>1. Instrutoria Interna (Rodney Riquelme Da Cunha)
2. Trainning e Caelum
3. BSI Group, ABBC e FESP</t>
  </si>
  <si>
    <t>1. __
2. R$ 1000,00
3. R$ 2.000,00</t>
  </si>
  <si>
    <t>Patrick Rocha Henriques de Moura
Luzemário Dantas Rocha
Patrick Rocha Henriques de Moura
Lourenco Tomazette Neto</t>
  </si>
  <si>
    <t>1. Protocolos de Roteamento IP
2. Curso de Boas Práticas para Sistemas Autônomos</t>
  </si>
  <si>
    <t>1. RNP
Escola Superior de Redes
2. Nic.br</t>
  </si>
  <si>
    <t>1. R$ 1.440,00
2. Gratuito.</t>
  </si>
  <si>
    <t>Prover solução de Gestão da Informação</t>
  </si>
  <si>
    <t>Índice de disponibilidade dos links de dados</t>
  </si>
  <si>
    <t xml:space="preserve"> Índice de disponibilidade dos links de dados</t>
  </si>
  <si>
    <t>Índice de satisfação dos usuários internos com os sistemas e serviços de TIC</t>
  </si>
  <si>
    <t>Índice de automatização dos processos Estruturantes da Agência</t>
  </si>
  <si>
    <t>Nível de disponibilização e uso e dados abertos</t>
  </si>
  <si>
    <t>Computação em Nuvem</t>
  </si>
  <si>
    <t>SISP
Escola Superior de Redes</t>
  </si>
  <si>
    <t>Formação Gerencial</t>
  </si>
  <si>
    <t>Gestão de Risco</t>
  </si>
  <si>
    <t>MDM</t>
  </si>
  <si>
    <t xml:space="preserve">SISP
</t>
  </si>
  <si>
    <t>Gestão de Demandas</t>
  </si>
  <si>
    <t>RNP SISP</t>
  </si>
  <si>
    <t>ITIL</t>
  </si>
  <si>
    <t>Thiago Pereira de Brito Vieira
Leandro de Lima Lira
Thiago De Matos Batista
Maria Eugênia Martins de Moura</t>
  </si>
  <si>
    <t>Guilherme Andrade Del Cantoni
Rodney Riquelme da Cunha</t>
  </si>
  <si>
    <t>Márcio Augusto Farias Formiga
Graciela Prudente da Silva Moronte</t>
  </si>
  <si>
    <t>Márcio Vinícius de Moura Ribeiro
Márcio Augusto Farias Formiga
Danilo Balby Silva Castanheira</t>
  </si>
  <si>
    <t>17
9</t>
  </si>
  <si>
    <t>Rodrigo Souza Menezes
Jorge Luiz dos Santos Paes Júnior</t>
  </si>
  <si>
    <t>P01 ND</t>
  </si>
  <si>
    <t>P03 ND</t>
  </si>
  <si>
    <t>P04 ND
P10 ND</t>
  </si>
  <si>
    <t>P06 ND
P09 ND</t>
  </si>
  <si>
    <t>P07 ND
P08 ND</t>
  </si>
  <si>
    <t>P02 ND</t>
  </si>
  <si>
    <t>P15 ND
P13 ND</t>
  </si>
  <si>
    <t>P14 ND</t>
  </si>
  <si>
    <t>P05 ND</t>
  </si>
  <si>
    <t>P11 ND</t>
  </si>
  <si>
    <t>P12 ND</t>
  </si>
  <si>
    <t>P01 IN</t>
  </si>
  <si>
    <t>P02 IN</t>
  </si>
  <si>
    <t>P03 IN</t>
  </si>
  <si>
    <t>P04 IN</t>
  </si>
  <si>
    <t>P05 IN</t>
  </si>
  <si>
    <t>P06 IN</t>
  </si>
  <si>
    <t>P07 IN</t>
  </si>
  <si>
    <t>P08 IN</t>
  </si>
  <si>
    <t>P09 IN</t>
  </si>
  <si>
    <t>P10 IN</t>
  </si>
  <si>
    <t>P11 IN</t>
  </si>
  <si>
    <t>P12 IN</t>
  </si>
  <si>
    <t>Ana Claudia Sivieri
Guilherme Chehab
Mairan Thales Macedo
Simone Gonçalves De Alencar
Wesley Paesano Lins
Vanessa Rubio Teixeira Pinto Maia
André Gustavo
Felipe Esmeraldo</t>
  </si>
  <si>
    <t>Leonardo Della Justina do Nascimento
Cleber Jose Santos.</t>
  </si>
  <si>
    <t>GIDS / GIIB / GIMR</t>
  </si>
  <si>
    <t>SGI/GIDS</t>
  </si>
  <si>
    <t xml:space="preserve">Produto de prateleira que faz a tarefa indicada, que é de integração e monitoramento da rede de sensores do espectro.
O produto em si se chama RFEye Monitor da CRFS (https://uk.crfs.com/en/products/software/monitor/) . Investimento de R$ 1.957.082,00. Prioridade pode colocar mediana.
O que o aplicativo faz é prover uma integração de toda a rede para monitoramento 24/7. Sem este (o que temos hoje) dados são apenas reunidos no servidor mas devem ser analisados pontualmente com ferramentas desktop, pelo download de cada arquivo, sem consolidação.
Existem outras alternativas e o projeto terá que ser analisado com cuidado quando de sua análise de viabilidade.
</t>
  </si>
  <si>
    <t>Não há orçamento previsto. O valor indicado é uma estimativa superficial, pois o projeto não caminhou o suficiente para dar uma estimativa exata.</t>
  </si>
  <si>
    <r>
      <t>Quanto à aprovação da necessidade de "Contratação de serviços de mapeamento, modelagem e automação de processos"</t>
    </r>
    <r>
      <rPr>
        <b/>
        <sz val="10"/>
        <color theme="3"/>
        <rFont val="Calibri"/>
        <family val="2"/>
        <scheme val="minor"/>
      </rPr>
      <t xml:space="preserve"> (novo desenvolvimento)</t>
    </r>
    <r>
      <rPr>
        <sz val="10"/>
        <color theme="3"/>
        <rFont val="Calibri"/>
        <family val="2"/>
        <scheme val="minor"/>
      </rPr>
      <t>, decidiu-se na CITI que para sua contratação deve-se avaliar se a necessidade a ser atendida configura-se como processo a ser automatizado utilizando-se ferramentas de BPMS, sendo que, no caso positivo, deverá se utilizar a ferramenta disponível na Agência (Turbina) ou qualquer ferramenta open source disponível. Este valor está previsto na necessidade "Subscrição de suporte para softwares"</t>
    </r>
  </si>
  <si>
    <t>Não há orçamento previsto. O valori indicado é uma estimativa superficial,  pois o projeto ainda não caminhou o suficiente para dar uma estimativa mais exata.</t>
  </si>
  <si>
    <t>Não há orçamento previsto. O valor indicado é uma estimativa superficial, pois projeto ainda não caminhou o suficiente para dar esta estimativa mais exata.</t>
  </si>
  <si>
    <t>Observações para acompanhamento pela SGI</t>
  </si>
  <si>
    <t>Índice de execução das ações do PDTIC</t>
  </si>
  <si>
    <t>Número de processos convertidos para o suporte eletrônico (SEI)</t>
  </si>
  <si>
    <r>
      <rPr>
        <b/>
        <sz val="10"/>
        <color theme="4" tint="-0.499984740745262"/>
        <rFont val="Calibri"/>
        <family val="2"/>
        <scheme val="minor"/>
      </rPr>
      <t>Éder Souza Gualberto</t>
    </r>
    <r>
      <rPr>
        <sz val="10"/>
        <color theme="4" tint="-0.499984740745262"/>
        <rFont val="Calibri"/>
        <family val="2"/>
        <scheme val="minor"/>
      </rPr>
      <t xml:space="preserve">
Adriano César Dias</t>
    </r>
  </si>
  <si>
    <r>
      <rPr>
        <sz val="10"/>
        <color rgb="FFFF0000"/>
        <rFont val="Calibri"/>
        <family val="2"/>
        <scheme val="minor"/>
      </rPr>
      <t>Ana Claudia Sivieri</t>
    </r>
    <r>
      <rPr>
        <sz val="10"/>
        <color theme="4" tint="-0.499984740745262"/>
        <rFont val="Calibri"/>
        <family val="2"/>
        <scheme val="minor"/>
      </rPr>
      <t xml:space="preserve">
</t>
    </r>
    <r>
      <rPr>
        <sz val="10"/>
        <color rgb="FFFF0000"/>
        <rFont val="Calibri"/>
        <family val="2"/>
        <scheme val="minor"/>
      </rPr>
      <t>Nei Jobson da Costa Carneiro</t>
    </r>
    <r>
      <rPr>
        <sz val="10"/>
        <color theme="4" tint="-0.499984740745262"/>
        <rFont val="Calibri"/>
        <family val="2"/>
        <scheme val="minor"/>
      </rPr>
      <t xml:space="preserve">
Guilherme Andrade Del Cantoni
Leandro Max De Lima Silva
Arthur George Carvalho Alves
Rodney Riquelme Da Cunha
Vanessa Macedo Dos Anjos
Jorge Wilson da Silva Mendes
</t>
    </r>
    <r>
      <rPr>
        <sz val="10"/>
        <color rgb="FF00B050"/>
        <rFont val="Calibri"/>
        <family val="2"/>
        <scheme val="minor"/>
      </rPr>
      <t>Fernando Ribeiro</t>
    </r>
    <r>
      <rPr>
        <sz val="10"/>
        <color theme="4" tint="-0.499984740745262"/>
        <rFont val="Calibri"/>
        <family val="2"/>
        <scheme val="minor"/>
      </rPr>
      <t xml:space="preserve">
</t>
    </r>
    <r>
      <rPr>
        <sz val="10"/>
        <color rgb="FF00B050"/>
        <rFont val="Calibri"/>
        <family val="2"/>
        <scheme val="minor"/>
      </rPr>
      <t>Marcio Augusto Farias Formiga</t>
    </r>
    <r>
      <rPr>
        <sz val="10"/>
        <color theme="4" tint="-0.499984740745262"/>
        <rFont val="Calibri"/>
        <family val="2"/>
        <scheme val="minor"/>
      </rPr>
      <t xml:space="preserve">
Graciela Prudente Da Silva Moronte
Márcio Macário Costa
Regina Do Carmo Pereira Lima
Vanessa Rubio Teixeira Pinto
</t>
    </r>
    <r>
      <rPr>
        <b/>
        <sz val="10"/>
        <color theme="4" tint="-0.499984740745262"/>
        <rFont val="Calibri"/>
        <family val="2"/>
        <scheme val="minor"/>
      </rPr>
      <t>Rodrigo Souza Menezes</t>
    </r>
    <r>
      <rPr>
        <sz val="10"/>
        <color theme="4" tint="-0.499984740745262"/>
        <rFont val="Calibri"/>
        <family val="2"/>
        <scheme val="minor"/>
      </rPr>
      <t xml:space="preserve">
</t>
    </r>
    <r>
      <rPr>
        <sz val="10"/>
        <color rgb="FF00B050"/>
        <rFont val="Calibri"/>
        <family val="2"/>
        <scheme val="minor"/>
      </rPr>
      <t>Jorge Luiz dos Santos Paes Junior</t>
    </r>
    <r>
      <rPr>
        <sz val="10"/>
        <color theme="4" tint="-0.499984740745262"/>
        <rFont val="Calibri"/>
        <family val="2"/>
        <scheme val="minor"/>
      </rPr>
      <t xml:space="preserve">
Outros integrantes de fora da SGI</t>
    </r>
  </si>
  <si>
    <r>
      <rPr>
        <b/>
        <sz val="10"/>
        <color theme="4" tint="-0.499984740745262"/>
        <rFont val="Calibri"/>
        <family val="2"/>
        <scheme val="minor"/>
      </rPr>
      <t>Thiago Pereira de Brito Vieira</t>
    </r>
    <r>
      <rPr>
        <sz val="10"/>
        <color theme="4" tint="-0.499984740745262"/>
        <rFont val="Calibri"/>
        <family val="2"/>
        <scheme val="minor"/>
      </rPr>
      <t xml:space="preserve">
Danilo Balby Silva Castanheira
Marx Gomes Van Der Linden
Márcio Vinícius de Moura Ribeiro</t>
    </r>
  </si>
  <si>
    <r>
      <rPr>
        <b/>
        <sz val="10"/>
        <color theme="4" tint="-0.499984740745262"/>
        <rFont val="Calibri"/>
        <family val="2"/>
        <scheme val="minor"/>
      </rPr>
      <t>Márcio Augusto Farias Formiga</t>
    </r>
    <r>
      <rPr>
        <sz val="10"/>
        <color theme="4" tint="-0.499984740745262"/>
        <rFont val="Calibri"/>
        <family val="2"/>
        <scheme val="minor"/>
      </rPr>
      <t xml:space="preserve">
Márcio Macário Costa
Graciela Prudente da Silva Moronte
Regina do Carmo Pereira Lima
Moisés Moreira dos Santos</t>
    </r>
  </si>
  <si>
    <t>Implementar plano de ação para modernização da arquitetura e garantia de qualidade de sistemas</t>
  </si>
  <si>
    <t>1. SISP
2. Escola Superior de Redes
3. CS.Treina
4. CS.Treina
5. n/a</t>
  </si>
  <si>
    <t>1. R$ 1.440,00
2. R$ 1.440,00
3. R$3.550,00
4. R$ 6.800,00
5. R$ 8.500,00</t>
  </si>
  <si>
    <t>1. Gestão da Informação
2. Planejamento e Gestão Estratégica de TI
3. Melhores práticas de Governança e Qualidade de Dados/Gestão de Dados Mestres/Corporativos, teoria e prática do MDM/Modelagem Multidimensional de Dados para BI e DW 
4. Treinamento em Gestão de Dados
5. Treinamento avançado na suíte de BI da Anatel</t>
  </si>
  <si>
    <r>
      <t xml:space="preserve">Thiago Pereira de Brito Vieira
Danilo Balby Silva Castanheira
</t>
    </r>
    <r>
      <rPr>
        <b/>
        <sz val="10"/>
        <color theme="4" tint="-0.499984740745262"/>
        <rFont val="Calibri"/>
        <family val="2"/>
        <scheme val="minor"/>
      </rPr>
      <t>Leandro de Lima Lira</t>
    </r>
    <r>
      <rPr>
        <sz val="10"/>
        <color theme="4" tint="-0.499984740745262"/>
        <rFont val="Calibri"/>
        <family val="2"/>
        <scheme val="minor"/>
      </rPr>
      <t xml:space="preserve">
Thiago De Matos Batista
Maria Eugênia Martins de Moura</t>
    </r>
  </si>
  <si>
    <r>
      <t xml:space="preserve">Antonio Carlos de Almeida
</t>
    </r>
    <r>
      <rPr>
        <b/>
        <sz val="10"/>
        <color theme="4" tint="-0.499984740745262"/>
        <rFont val="Calibri"/>
        <family val="2"/>
        <scheme val="minor"/>
      </rPr>
      <t>Carlos César Lanzoni</t>
    </r>
    <r>
      <rPr>
        <sz val="10"/>
        <color theme="4" tint="-0.499984740745262"/>
        <rFont val="Calibri"/>
        <family val="2"/>
        <scheme val="minor"/>
      </rPr>
      <t xml:space="preserve">
Thiago Pereira de Brito Vieira
Leandro de Lima Lira
Maria Eugênia Martins de Moura</t>
    </r>
  </si>
  <si>
    <r>
      <t xml:space="preserve">Márcio Augusto Farias Formiga
</t>
    </r>
    <r>
      <rPr>
        <b/>
        <sz val="10"/>
        <color theme="4" tint="-0.499984740745262"/>
        <rFont val="Calibri"/>
        <family val="2"/>
        <scheme val="minor"/>
      </rPr>
      <t>Antonio Carlos de Almeida</t>
    </r>
    <r>
      <rPr>
        <sz val="10"/>
        <color theme="4" tint="-0.499984740745262"/>
        <rFont val="Calibri"/>
        <family val="2"/>
        <scheme val="minor"/>
      </rPr>
      <t xml:space="preserve">
Thiago Pereira de Brito Vieira
Maria Eugência Martins de Moura
Maria Lúcia Valadares e Silva
Wesley Paesano Lins
Guilherme Carvalho Chehab</t>
    </r>
  </si>
  <si>
    <r>
      <rPr>
        <b/>
        <sz val="10"/>
        <color theme="4" tint="-0.499984740745262"/>
        <rFont val="Calibri"/>
        <family val="2"/>
        <scheme val="minor"/>
      </rPr>
      <t>Antonio Carlos de Almeida</t>
    </r>
    <r>
      <rPr>
        <sz val="10"/>
        <color theme="4" tint="-0.499984740745262"/>
        <rFont val="Calibri"/>
        <family val="2"/>
        <scheme val="minor"/>
      </rPr>
      <t xml:space="preserve">
Márcio Augusto Farias Formiga
Maria Eugência Martins de Moura</t>
    </r>
  </si>
  <si>
    <t>PE Sistemas de Qualidade
LN CE IDT 311
LN CE IDT 310</t>
  </si>
  <si>
    <r>
      <rPr>
        <b/>
        <sz val="10"/>
        <color theme="4" tint="-0.499984740745262"/>
        <rFont val="Calibri"/>
        <family val="2"/>
        <scheme val="minor"/>
      </rPr>
      <t>Thiago Pereira de Brito Vieira</t>
    </r>
    <r>
      <rPr>
        <sz val="10"/>
        <color theme="4" tint="-0.499984740745262"/>
        <rFont val="Calibri"/>
        <family val="2"/>
        <scheme val="minor"/>
      </rPr>
      <t xml:space="preserve">
Danilo Balby Silva Castanheira
Marx Gomes Van Der Linden
Márcio Vinícius de Moura Ribeiro
Maria Eugênia Martins de Moura</t>
    </r>
  </si>
  <si>
    <r>
      <t xml:space="preserve">Guilherme Andrade Del Cantoni
</t>
    </r>
    <r>
      <rPr>
        <b/>
        <sz val="10"/>
        <color theme="4" tint="-0.499984740745262"/>
        <rFont val="Calibri"/>
        <family val="2"/>
        <scheme val="minor"/>
      </rPr>
      <t>Fernando Ribeiro</t>
    </r>
    <r>
      <rPr>
        <sz val="10"/>
        <color theme="4" tint="-0.499984740745262"/>
        <rFont val="Calibri"/>
        <family val="2"/>
        <scheme val="minor"/>
      </rPr>
      <t xml:space="preserve">
Wesley Paesano Lins
Marx Gomes Van Der Linden
Rodney Riquelme da Cunha</t>
    </r>
  </si>
  <si>
    <r>
      <t xml:space="preserve">Guilherme Andrade Del Cantoni
</t>
    </r>
    <r>
      <rPr>
        <b/>
        <sz val="10"/>
        <color theme="4" tint="-0.499984740745262"/>
        <rFont val="Calibri"/>
        <family val="2"/>
        <scheme val="minor"/>
      </rPr>
      <t>Antonio Carlos de Almeida</t>
    </r>
    <r>
      <rPr>
        <sz val="10"/>
        <color theme="4" tint="-0.499984740745262"/>
        <rFont val="Calibri"/>
        <family val="2"/>
        <scheme val="minor"/>
      </rPr>
      <t xml:space="preserve">
Guilherme de Carvalho Chehab
Thiago Pereira de Brito Vieira</t>
    </r>
  </si>
  <si>
    <r>
      <t xml:space="preserve">Maria Lúcia Valadares e Silva 
Mairan Thales Macedo
Wesley Paesano Lins
Guilherme Carvalho Chehab   
Andre Gustavo Farias Gonçalves
Leandro Max de Lima Silva
</t>
    </r>
    <r>
      <rPr>
        <b/>
        <sz val="10"/>
        <color theme="4" tint="-0.499984740745262"/>
        <rFont val="Calibri"/>
        <family val="2"/>
        <scheme val="minor"/>
      </rPr>
      <t>Jorge Wilson da Silva Mendes</t>
    </r>
    <r>
      <rPr>
        <sz val="10"/>
        <color theme="4" tint="-0.499984740745262"/>
        <rFont val="Calibri"/>
        <family val="2"/>
        <scheme val="minor"/>
      </rPr>
      <t xml:space="preserve">
Vanessa Macedo dos Anjos
Éder Souza Gualberto</t>
    </r>
  </si>
  <si>
    <r>
      <t xml:space="preserve">Guilherme Andrade Del Cantoni
</t>
    </r>
    <r>
      <rPr>
        <b/>
        <sz val="10"/>
        <color theme="4" tint="-0.499984740745262"/>
        <rFont val="Calibri"/>
        <family val="2"/>
        <scheme val="minor"/>
      </rPr>
      <t>Rodney Riquelme da Cunha</t>
    </r>
    <r>
      <rPr>
        <sz val="10"/>
        <color theme="4" tint="-0.499984740745262"/>
        <rFont val="Calibri"/>
        <family val="2"/>
        <scheme val="minor"/>
      </rPr>
      <t xml:space="preserve">
Leandro Max de Lima Silva
Danilo Balby Silva Castanheira</t>
    </r>
  </si>
  <si>
    <r>
      <t xml:space="preserve">Guilherme Andrade Del Cantoni
</t>
    </r>
    <r>
      <rPr>
        <b/>
        <sz val="10"/>
        <color theme="4" tint="-0.499984740745262"/>
        <rFont val="Calibri"/>
        <family val="2"/>
        <scheme val="minor"/>
      </rPr>
      <t>Arthur George Carvalho Alves</t>
    </r>
    <r>
      <rPr>
        <sz val="10"/>
        <color theme="4" tint="-0.499984740745262"/>
        <rFont val="Calibri"/>
        <family val="2"/>
        <scheme val="minor"/>
      </rPr>
      <t xml:space="preserve">
Márcio Macário Costa
Thiago Pereira de Brito Vieira
Danilo Balby silva Castanheira</t>
    </r>
  </si>
  <si>
    <r>
      <rPr>
        <sz val="10"/>
        <color rgb="FFFF0000"/>
        <rFont val="Calibri"/>
        <family val="2"/>
        <scheme val="minor"/>
      </rPr>
      <t>Ana Claudia Sivieri</t>
    </r>
    <r>
      <rPr>
        <sz val="10"/>
        <color theme="4" tint="-0.499984740745262"/>
        <rFont val="Calibri"/>
        <family val="2"/>
        <scheme val="minor"/>
      </rPr>
      <t xml:space="preserve">
Guilherme Andrade Del Cantoni
Leandro Max De Lima Silva
Arthur George Carvalho Alves
Rodney Riquelme Da Cunha
Vanessa Macedo Dos Anjos
Fernando Ribeiro
Jorge Wilson da Silva Mendes
Marcio Augusto Farias Formiga
Graciela Prudente Da Silva Moronte
Márcio Macário Costa
Regina Do Carmo Pereira Lima
Wesley Paesano Lins
Vanessa Rubio Teixeira Pinto
Mairan Thales Macedo
André Gustavo Farias Gonçalves
Maria Lúcia Valadares E Silva
Leandro de Lima Lira
Maria Eugênia Martins de Moura
</t>
    </r>
    <r>
      <rPr>
        <b/>
        <sz val="10"/>
        <color theme="4" tint="-0.499984740745262"/>
        <rFont val="Calibri"/>
        <family val="2"/>
        <scheme val="minor"/>
      </rPr>
      <t xml:space="preserve">Thiago de Matos Batista
</t>
    </r>
    <r>
      <rPr>
        <sz val="10"/>
        <color theme="4" tint="-0.499984740745262"/>
        <rFont val="Calibri"/>
        <family val="2"/>
        <scheme val="minor"/>
      </rPr>
      <t>Danilo Balby Silva Castanheira</t>
    </r>
  </si>
  <si>
    <r>
      <t xml:space="preserve">Guilherme Andrade Del Cantoni
</t>
    </r>
    <r>
      <rPr>
        <b/>
        <sz val="10"/>
        <color theme="4" tint="-0.499984740745262"/>
        <rFont val="Calibri"/>
        <family val="2"/>
        <scheme val="minor"/>
      </rPr>
      <t>Vanessa Macedo dos Anjos</t>
    </r>
    <r>
      <rPr>
        <sz val="10"/>
        <color theme="4" tint="-0.499984740745262"/>
        <rFont val="Calibri"/>
        <family val="2"/>
        <scheme val="minor"/>
      </rPr>
      <t xml:space="preserve">
Leandro Max de Lima Silva
Marx Gomes Van Der Linden</t>
    </r>
  </si>
  <si>
    <r>
      <t xml:space="preserve">Mairan Thales Macedo
Simone Gonçalves De Alencar
Wesley Paesano Lins
Vanessa Rubio Teixeira Pinto Maia
</t>
    </r>
    <r>
      <rPr>
        <b/>
        <sz val="10"/>
        <color theme="4" tint="-0.499984740745262"/>
        <rFont val="Calibri"/>
        <family val="2"/>
        <scheme val="minor"/>
      </rPr>
      <t>Vanessa Neris Abade</t>
    </r>
  </si>
  <si>
    <r>
      <t>Implantar processo de gestão de demandas</t>
    </r>
    <r>
      <rPr>
        <sz val="10"/>
        <color rgb="FFFF0000"/>
        <rFont val="Calibri"/>
        <family val="2"/>
        <scheme val="minor"/>
      </rPr>
      <t xml:space="preserve"> (de Sistemas)</t>
    </r>
  </si>
  <si>
    <r>
      <t xml:space="preserve">Wesley Paesano Lins
Marcio Augusto Farias  Formiga 
Guilherme Del Cantoni 
</t>
    </r>
    <r>
      <rPr>
        <b/>
        <sz val="10"/>
        <color theme="4" tint="-0.499984740745262"/>
        <rFont val="Calibri"/>
        <family val="2"/>
        <scheme val="minor"/>
      </rPr>
      <t>Vanessa Rubio Teixeira Pinto Maia</t>
    </r>
  </si>
  <si>
    <t>Felipe Esmeraldo
Simone Alencar
Vanessa Rubio Teixeira Pinto Maia</t>
  </si>
  <si>
    <r>
      <t xml:space="preserve">Guilherme Andrade Del Cantoni
Marcio Augusto Farias Formiga
Antonio Carlos de Almeida
Vanessa Rubio Teixeira Pinto Maia
</t>
    </r>
    <r>
      <rPr>
        <b/>
        <sz val="10"/>
        <color theme="4" tint="-0.499984740745262"/>
        <rFont val="Calibri"/>
        <family val="2"/>
        <scheme val="minor"/>
      </rPr>
      <t>(Quem vai coordenar??? É pra toda a TI???)</t>
    </r>
  </si>
  <si>
    <r>
      <t xml:space="preserve">Ana Claudia Sivieri
Guilherme Chehab
Mairan Thales Macedo
Simone Gonçalves De Alencar
Wesley Paesano Lins
Vanessa Rubio Teixeira Pinto Maia
André Gustavo
Felipe Esmeraldo
</t>
    </r>
    <r>
      <rPr>
        <b/>
        <sz val="10"/>
        <color theme="4" tint="-0.499984740745262"/>
        <rFont val="Calibri"/>
        <family val="2"/>
        <scheme val="minor"/>
      </rPr>
      <t>Vanessa Neris Abade</t>
    </r>
  </si>
  <si>
    <t>Propor projeto e aquisições a partir do levantamento de ativos de TI para melhor gerenciamento da rede
(Fraqueza: Falhas de redes e ambientes elétricos)</t>
  </si>
  <si>
    <t>Propor ao RH plano de capacitação para TI
(Fraquezas: Baixo conhecimento de negócio pela SGI e Recurso para capacitação e eventos insuficiente em TI)</t>
  </si>
  <si>
    <r>
      <rPr>
        <b/>
        <sz val="10"/>
        <color theme="3" tint="-0.499984740745262"/>
        <rFont val="Calibri"/>
        <family val="2"/>
        <scheme val="minor"/>
      </rPr>
      <t>Responsável: Éder Souza Gualberto</t>
    </r>
    <r>
      <rPr>
        <sz val="10"/>
        <color theme="3" tint="-0.499984740745262"/>
        <rFont val="Calibri"/>
        <family val="2"/>
        <scheme val="minor"/>
      </rPr>
      <t xml:space="preserve">
Adriano César Dias</t>
    </r>
  </si>
  <si>
    <r>
      <rPr>
        <b/>
        <sz val="10"/>
        <color theme="3" tint="-0.499984740745262"/>
        <rFont val="Calibri"/>
        <family val="2"/>
        <scheme val="minor"/>
      </rPr>
      <t>Responsável: Rodrigo Souza Menezes</t>
    </r>
    <r>
      <rPr>
        <sz val="10"/>
        <color theme="3" tint="-0.499984740745262"/>
        <rFont val="Calibri"/>
        <family val="2"/>
        <scheme val="minor"/>
      </rPr>
      <t xml:space="preserve">
Ana Claudia Sivieri
Nei Jobson da Costa Carneiro
Guilherme Andrade Del Cantoni
Leandro Max De Lima Silva
Arthur George Carvalho Alves
Rodney Riquelme Da Cunha
Vanessa Macedo Dos Anjos
Jorge Wilson da Silva Mendes
Fernando Ribeiro
Marcio Augusto Farias Formiga
Graciela Prudente Da Silva Moronte
Márcio Macário Costa
Regina Do Carmo Pereira Lima
Vanessa Rubio Teixeira Pinto
Jorge Luiz dos Santos Paes Junior
Outros integrantes de fora da SGI</t>
    </r>
  </si>
  <si>
    <r>
      <rPr>
        <b/>
        <sz val="10"/>
        <color theme="3" tint="-0.499984740745262"/>
        <rFont val="Calibri"/>
        <family val="2"/>
        <scheme val="minor"/>
      </rPr>
      <t>Responsável: Thiago Pereira de Brito Vieira</t>
    </r>
    <r>
      <rPr>
        <sz val="10"/>
        <color theme="3" tint="-0.499984740745262"/>
        <rFont val="Calibri"/>
        <family val="2"/>
        <scheme val="minor"/>
      </rPr>
      <t xml:space="preserve">
Danilo Balby Silva Castanheira
Marx Gomes Van Der Linden
Márcio Vinícius de Moura Ribeiro</t>
    </r>
  </si>
  <si>
    <r>
      <rPr>
        <b/>
        <sz val="10"/>
        <color theme="3" tint="-0.499984740745262"/>
        <rFont val="Calibri"/>
        <family val="2"/>
        <scheme val="minor"/>
      </rPr>
      <t>Responsável: Márcio Augusto Farias Formiga</t>
    </r>
    <r>
      <rPr>
        <sz val="10"/>
        <color theme="3" tint="-0.499984740745262"/>
        <rFont val="Calibri"/>
        <family val="2"/>
        <scheme val="minor"/>
      </rPr>
      <t xml:space="preserve">
Márcio Macário Costa
Graciela Prudente da Silva Moronte
Regina do Carmo Pereira Lima
Moisés Moreira dos Santos</t>
    </r>
  </si>
  <si>
    <r>
      <rPr>
        <b/>
        <sz val="10"/>
        <color theme="3" tint="-0.499984740745262"/>
        <rFont val="Calibri"/>
        <family val="2"/>
        <scheme val="minor"/>
      </rPr>
      <t>Responsável: Leandro de Lima Lira</t>
    </r>
    <r>
      <rPr>
        <sz val="10"/>
        <color theme="3" tint="-0.499984740745262"/>
        <rFont val="Calibri"/>
        <family val="2"/>
        <scheme val="minor"/>
      </rPr>
      <t xml:space="preserve">
Thiago Pereira de Brito Vieira
Danilo Balby Silva Castanheira
Thiago De Matos Batista
Maria Eugênia Martins de Moura</t>
    </r>
  </si>
  <si>
    <r>
      <rPr>
        <b/>
        <sz val="10"/>
        <color theme="3" tint="-0.499984740745262"/>
        <rFont val="Calibri"/>
        <family val="2"/>
        <scheme val="minor"/>
      </rPr>
      <t>Responsável: Antonio Carlos de Almeida</t>
    </r>
    <r>
      <rPr>
        <sz val="10"/>
        <color theme="3" tint="-0.499984740745262"/>
        <rFont val="Calibri"/>
        <family val="2"/>
        <scheme val="minor"/>
      </rPr>
      <t xml:space="preserve">
Márcio Augusto Farias Formiga
Thiago Pereira de Brito Vieira
Maria Eugência Martins de Moura
Maria Lúcia Valadares e Silva
Wesley Paesano Lins
Guilherme Carvalho Chehab</t>
    </r>
  </si>
  <si>
    <r>
      <rPr>
        <b/>
        <sz val="10"/>
        <color theme="3" tint="-0.499984740745262"/>
        <rFont val="Calibri"/>
        <family val="2"/>
        <scheme val="minor"/>
      </rPr>
      <t>Responsável: Thiago Pereira de Brito Vieira</t>
    </r>
    <r>
      <rPr>
        <sz val="10"/>
        <color theme="3" tint="-0.499984740745262"/>
        <rFont val="Calibri"/>
        <family val="2"/>
        <scheme val="minor"/>
      </rPr>
      <t xml:space="preserve">
Danilo Balby Silva Castanheira
Marx Gomes Van Der Linden
Márcio Vinícius de Moura Ribeiro
Maria Eugênia Martins de Moura</t>
    </r>
  </si>
  <si>
    <r>
      <rPr>
        <b/>
        <sz val="10"/>
        <color theme="3" tint="-0.499984740745262"/>
        <rFont val="Calibri"/>
        <family val="2"/>
        <scheme val="minor"/>
      </rPr>
      <t>Responsável: Fernando Ribeiro</t>
    </r>
    <r>
      <rPr>
        <sz val="10"/>
        <color theme="3" tint="-0.499984740745262"/>
        <rFont val="Calibri"/>
        <family val="2"/>
        <scheme val="minor"/>
      </rPr>
      <t xml:space="preserve">
Guilherme Andrade Del Cantoni
Wesley Paesano Lins
Marx Gomes Van Der Linden
Rodney Riquelme da Cunha</t>
    </r>
  </si>
  <si>
    <r>
      <rPr>
        <b/>
        <sz val="10"/>
        <color theme="3" tint="-0.499984740745262"/>
        <rFont val="Calibri"/>
        <family val="2"/>
        <scheme val="minor"/>
      </rPr>
      <t>Responsável: Arthur George Carvalho Alves</t>
    </r>
    <r>
      <rPr>
        <sz val="10"/>
        <color theme="3" tint="-0.499984740745262"/>
        <rFont val="Calibri"/>
        <family val="2"/>
        <scheme val="minor"/>
      </rPr>
      <t xml:space="preserve">
Guilherme Andrade Del Cantoni
Márcio Macário Costa
Thiago Pereira de Brito Vieira
Danilo Balby silva Castanheira</t>
    </r>
  </si>
  <si>
    <r>
      <rPr>
        <b/>
        <sz val="10"/>
        <color theme="3" tint="-0.499984740745262"/>
        <rFont val="Calibri"/>
        <family val="2"/>
        <scheme val="minor"/>
      </rPr>
      <t>Responsável: Thiago de Matos Batista</t>
    </r>
    <r>
      <rPr>
        <sz val="10"/>
        <color theme="3" tint="-0.499984740745262"/>
        <rFont val="Calibri"/>
        <family val="2"/>
        <scheme val="minor"/>
      </rPr>
      <t xml:space="preserve">
Ana Claudia Sivieri
Guilherme Andrade Del Cantoni
Leandro Max De Lima Silva
Arthur George Carvalho Alves
Rodney Riquelme Da Cunha
Vanessa Macedo Dos Anjos
Fernando Ribeiro
Jorge Wilson da Silva Mendes
Marcio Augusto Farias Formiga
Graciela Prudente Da Silva Moronte
Márcio Macário Costa
Regina Do Carmo Pereira Lima
Wesley Paesano Lins
Vanessa Rubio Teixeira Pinto
Mairan Thales Macedo
André Gustavo Farias Gonçalves
Maria Lúcia Valadares E Silva
Leandro de Lima Lira
Maria Eugênia Martins de Moura
Danilo Balby Silva Castanheira</t>
    </r>
  </si>
  <si>
    <r>
      <rPr>
        <b/>
        <sz val="10"/>
        <color theme="3" tint="-0.499984740745262"/>
        <rFont val="Calibri"/>
        <family val="2"/>
        <scheme val="minor"/>
      </rPr>
      <t>Responsável: Vanessa Macedo dos Anjos</t>
    </r>
    <r>
      <rPr>
        <sz val="10"/>
        <color theme="3" tint="-0.499984740745262"/>
        <rFont val="Calibri"/>
        <family val="2"/>
        <scheme val="minor"/>
      </rPr>
      <t xml:space="preserve">
Guilherme Andrade Del Cantoni
Leandro Max de Lima Silva
Marx Gomes Van Der Linden</t>
    </r>
  </si>
  <si>
    <r>
      <rPr>
        <b/>
        <sz val="10"/>
        <color theme="3" tint="-0.499984740745262"/>
        <rFont val="Calibri"/>
        <family val="2"/>
        <scheme val="minor"/>
      </rPr>
      <t>Reponsável: Jorge Wilson da Silva Mendes</t>
    </r>
    <r>
      <rPr>
        <sz val="10"/>
        <color theme="3" tint="-0.499984740745262"/>
        <rFont val="Calibri"/>
        <family val="2"/>
        <scheme val="minor"/>
      </rPr>
      <t xml:space="preserve">
Maria Lúcia Valadares e Silva 
Mairan Thales Macedo
Wesley Paesano Lins
Guilherme Carvalho Chehab   
Andre Gustavo Farias Gonçalves
Leandro Max de Lima Silva
Vanessa Macedo dos Anjos
Éder Souza Gualberto</t>
    </r>
  </si>
  <si>
    <r>
      <rPr>
        <b/>
        <sz val="10"/>
        <color theme="3" tint="-0.499984740745262"/>
        <rFont val="Calibri"/>
        <family val="2"/>
        <scheme val="minor"/>
      </rPr>
      <t>Responsável: Rodney Riquelme da Cunha</t>
    </r>
    <r>
      <rPr>
        <sz val="10"/>
        <color theme="3" tint="-0.499984740745262"/>
        <rFont val="Calibri"/>
        <family val="2"/>
        <scheme val="minor"/>
      </rPr>
      <t xml:space="preserve">
Guilherme Andrade Del Cantoni
Leandro Max de Lima Silva
Danilo Balby Silva Castanheira</t>
    </r>
  </si>
  <si>
    <r>
      <rPr>
        <b/>
        <sz val="10"/>
        <color theme="3" tint="-0.499984740745262"/>
        <rFont val="Calibri"/>
        <family val="2"/>
        <scheme val="minor"/>
      </rPr>
      <t>Responsável: Cleber Jose Santos</t>
    </r>
    <r>
      <rPr>
        <sz val="10"/>
        <color theme="3" tint="-0.499984740745262"/>
        <rFont val="Calibri"/>
        <family val="2"/>
        <scheme val="minor"/>
      </rPr>
      <t xml:space="preserve">
Lucas Moulin Santos.</t>
    </r>
  </si>
  <si>
    <r>
      <rPr>
        <b/>
        <sz val="10"/>
        <color theme="3" tint="-0.499984740745262"/>
        <rFont val="Calibri"/>
        <family val="2"/>
        <scheme val="minor"/>
      </rPr>
      <t>Responsável: Cleber Jose Santos</t>
    </r>
    <r>
      <rPr>
        <sz val="10"/>
        <color theme="3" tint="-0.499984740745262"/>
        <rFont val="Calibri"/>
        <family val="2"/>
        <scheme val="minor"/>
      </rPr>
      <t xml:space="preserve">
Leonardo Della Justina do Nascimento;
Lucas Moulin Santos.</t>
    </r>
  </si>
  <si>
    <r>
      <rPr>
        <b/>
        <sz val="10"/>
        <color theme="3" tint="-0.499984740745262"/>
        <rFont val="Calibri"/>
        <family val="2"/>
        <scheme val="minor"/>
      </rPr>
      <t>Responsável: Leonardo Della Justina do Nascimento</t>
    </r>
    <r>
      <rPr>
        <sz val="10"/>
        <color theme="3" tint="-0.499984740745262"/>
        <rFont val="Calibri"/>
        <family val="2"/>
        <scheme val="minor"/>
      </rPr>
      <t xml:space="preserve">
Cleber Jose Santos; e
Lucas Moulin Santos.</t>
    </r>
  </si>
  <si>
    <r>
      <rPr>
        <b/>
        <sz val="10"/>
        <color theme="3" tint="-0.499984740745262"/>
        <rFont val="Calibri"/>
        <family val="2"/>
        <scheme val="minor"/>
      </rPr>
      <t>Leonardo Della Justina do Nascimento</t>
    </r>
    <r>
      <rPr>
        <sz val="10"/>
        <color theme="3" tint="-0.499984740745262"/>
        <rFont val="Calibri"/>
        <family val="2"/>
        <scheme val="minor"/>
      </rPr>
      <t xml:space="preserve">
Cleber Jose Santos.</t>
    </r>
  </si>
  <si>
    <r>
      <t xml:space="preserve">
</t>
    </r>
    <r>
      <rPr>
        <b/>
        <sz val="10"/>
        <color theme="3" tint="-0.499984740745262"/>
        <rFont val="Calibri"/>
        <family val="2"/>
        <scheme val="minor"/>
      </rPr>
      <t xml:space="preserve">Responsável: Tatiane Martins Da Silva Bohnert
</t>
    </r>
    <r>
      <rPr>
        <sz val="10"/>
        <color theme="3" tint="-0.499984740745262"/>
        <rFont val="Calibri"/>
        <family val="2"/>
        <scheme val="minor"/>
      </rPr>
      <t>Francielio Alves de Almeida</t>
    </r>
  </si>
  <si>
    <r>
      <t xml:space="preserve">
</t>
    </r>
    <r>
      <rPr>
        <b/>
        <sz val="10"/>
        <color theme="3" tint="-0.499984740745262"/>
        <rFont val="Calibri"/>
        <family val="2"/>
        <scheme val="minor"/>
      </rPr>
      <t xml:space="preserve">Responsável: Francielio Alves de Almeida 
</t>
    </r>
    <r>
      <rPr>
        <sz val="10"/>
        <color theme="3" tint="-0.499984740745262"/>
        <rFont val="Calibri"/>
        <family val="2"/>
        <scheme val="minor"/>
      </rPr>
      <t>Milton Bassani Junior</t>
    </r>
  </si>
  <si>
    <r>
      <rPr>
        <b/>
        <sz val="10"/>
        <color theme="3" tint="-0.499984740745262"/>
        <rFont val="Calibri"/>
        <family val="2"/>
        <scheme val="minor"/>
      </rPr>
      <t xml:space="preserve">Responsável: Ivan Maia </t>
    </r>
    <r>
      <rPr>
        <sz val="10"/>
        <color theme="3" tint="-0.499984740745262"/>
        <rFont val="Calibri"/>
        <family val="2"/>
        <scheme val="minor"/>
      </rPr>
      <t xml:space="preserve">                                                                                                                                                                                                                                                                                                                                                                                                                                                                                                                                 Leonardo Falcão
Tatiane Martins Da Silva Bohnert</t>
    </r>
  </si>
  <si>
    <r>
      <rPr>
        <b/>
        <sz val="10"/>
        <color theme="3" tint="-0.499984740745262"/>
        <rFont val="Calibri"/>
        <family val="2"/>
        <scheme val="minor"/>
      </rPr>
      <t>Responsável: Leonardo Della Justina do Nascimento</t>
    </r>
    <r>
      <rPr>
        <sz val="10"/>
        <color theme="3" tint="-0.499984740745262"/>
        <rFont val="Calibri"/>
        <family val="2"/>
        <scheme val="minor"/>
      </rPr>
      <t xml:space="preserve">
Cleber Jose Santos.</t>
    </r>
  </si>
  <si>
    <t>Implantar processo de gestão de demandas
(Fraqueza: Falta de gestão de capacidade de atendimento e surgimento de demandas ad-hoc)</t>
  </si>
  <si>
    <t xml:space="preserve">Índice de satisfação dos usuários internos com as soluções e sistemas disponiblizados pela TI </t>
  </si>
  <si>
    <t xml:space="preserve"> Índice de automatização dos processos Estruturantes da Agência</t>
  </si>
  <si>
    <t>Implantar processos  IT4IT 
(Fraqueza: Alta dependência de terceirização)</t>
  </si>
  <si>
    <t>Propor Catálogo de serviços baseado no Negócio
(Fraqueza: Dificuldade de definição do SLA entre TI e as áreas de negócio)</t>
  </si>
  <si>
    <t>Reter conhecimento por meio da utilização da wiki-Anatel
(Fraqueza: Dificuldade na retenção de conhecimento)</t>
  </si>
  <si>
    <t>Reter conhecimento na SGI por meio do mapeamento dos procedimentos operacionais 
(Fraqueza: Alta dependência de terceirização e Número restrito de servidores com formação em TI)</t>
  </si>
  <si>
    <r>
      <rPr>
        <b/>
        <sz val="10"/>
        <color theme="3" tint="-0.499984740745262"/>
        <rFont val="Calibri"/>
        <family val="2"/>
        <scheme val="minor"/>
      </rPr>
      <t>Responsável: Rodrigo Souza Menezes</t>
    </r>
    <r>
      <rPr>
        <sz val="10"/>
        <color theme="3" tint="-0.499984740745262"/>
        <rFont val="Calibri"/>
        <family val="2"/>
        <scheme val="minor"/>
      </rPr>
      <t xml:space="preserve">
Ana Claudia Sivieri
Guilherme Chehab
Mairan Thales Macedo 
Simone Gonçalves De Alencar
Wesley Paesano Lins
Vanessa Rubio Teixeira Pinto Maia
André Gustavo
Felipe Esmeraldo</t>
    </r>
  </si>
  <si>
    <r>
      <rPr>
        <b/>
        <sz val="10"/>
        <color theme="3" tint="-0.499984740745262"/>
        <rFont val="Calibri"/>
        <family val="2"/>
        <scheme val="minor"/>
      </rPr>
      <t>Responsável: Rodrigo Souza Menezes</t>
    </r>
    <r>
      <rPr>
        <sz val="10"/>
        <color theme="3" tint="-0.499984740745262"/>
        <rFont val="Calibri"/>
        <family val="2"/>
        <scheme val="minor"/>
      </rPr>
      <t xml:space="preserve">
Wesley Paesano Lins
Vanessa Rubio Teixeira Pinto Maia
Marcio Augusto Farias  Formiga 
Guilherme Del Cantoni 
Mairan Thales Macedo
Simone Gonçalves de Alencar
Guilherme Chehab</t>
    </r>
  </si>
  <si>
    <r>
      <rPr>
        <b/>
        <sz val="10"/>
        <color theme="3" tint="-0.499984740745262"/>
        <rFont val="Calibri"/>
        <family val="2"/>
        <scheme val="minor"/>
      </rPr>
      <t>Responsável: Vanessa Rubio Teixeira Pinto Maia</t>
    </r>
    <r>
      <rPr>
        <sz val="10"/>
        <color theme="3" tint="-0.499984740745262"/>
        <rFont val="Calibri"/>
        <family val="2"/>
        <scheme val="minor"/>
      </rPr>
      <t xml:space="preserve">
Guilherme Andrade Del Cantoni
Marcio Augusto Farias Formiga
Antonio Carlos de Almeida</t>
    </r>
  </si>
  <si>
    <r>
      <rPr>
        <b/>
        <sz val="10"/>
        <color theme="3" tint="-0.499984740745262"/>
        <rFont val="Calibri"/>
        <family val="2"/>
        <scheme val="minor"/>
      </rPr>
      <t>Responsável: Vanessa Neris Abade</t>
    </r>
    <r>
      <rPr>
        <sz val="10"/>
        <color theme="3" tint="-0.499984740745262"/>
        <rFont val="Calibri"/>
        <family val="2"/>
        <scheme val="minor"/>
      </rPr>
      <t xml:space="preserve">
Ana Claudia Sivieri
Guilherme Chehab
Mairan Thales Macedo
Simone Gonçalves De Alencar
Wesley Paesano Lins
Vanessa Rubio Teixeira Pinto Maia
André Gustavo
Felipe Esmeraldo</t>
    </r>
  </si>
  <si>
    <r>
      <rPr>
        <b/>
        <sz val="10"/>
        <color theme="3" tint="-0.499984740745262"/>
        <rFont val="Calibri"/>
        <family val="2"/>
        <scheme val="minor"/>
      </rPr>
      <t>Responsável: Wesley Paesano Lins</t>
    </r>
    <r>
      <rPr>
        <sz val="10"/>
        <color theme="3" tint="-0.499984740745262"/>
        <rFont val="Calibri"/>
        <family val="2"/>
        <scheme val="minor"/>
      </rPr>
      <t xml:space="preserve">
Vanessa Rúbio
Francielio Alves de Almeida</t>
    </r>
  </si>
  <si>
    <t>Realizar ações com o objetivo de atender as necessidades identificadas na Pesquisa de Satisfação dos Usuários Internos de TIC da Agência
(Fraqueza: Dificuldade de implantação de medidas para garantir a satisfação dos ususários da SGI)</t>
  </si>
  <si>
    <r>
      <rPr>
        <b/>
        <sz val="10"/>
        <color theme="3" tint="-0.499984740745262"/>
        <rFont val="Calibri"/>
        <family val="2"/>
        <scheme val="minor"/>
      </rPr>
      <t xml:space="preserve">Responsável: Felipe Esmeraldo
</t>
    </r>
    <r>
      <rPr>
        <sz val="10"/>
        <color theme="3" tint="-0.499984740745262"/>
        <rFont val="Calibri"/>
        <family val="2"/>
        <scheme val="minor"/>
      </rPr>
      <t>Mairan Thales Macedo
Simone Alencar
Wesley Paesano Lins
Vanessa Rúbio
André Gustavo
Ana Claudia Sivieri
Guilherme Chehab</t>
    </r>
  </si>
  <si>
    <t>Sanar as fraquezas identificadas na análise de SWOT e necessidades identificadas na Pesquisa de Satisfação dos Usuários Internos de TICs </t>
  </si>
  <si>
    <r>
      <rPr>
        <b/>
        <sz val="10"/>
        <color theme="3" tint="-0.499984740745262"/>
        <rFont val="Calibri"/>
        <family val="2"/>
        <scheme val="minor"/>
      </rPr>
      <t>Patrick Rocha Henriques de Moura</t>
    </r>
    <r>
      <rPr>
        <sz val="10"/>
        <color theme="3" tint="-0.499984740745262"/>
        <rFont val="Calibri"/>
        <family val="2"/>
        <scheme val="minor"/>
      </rPr>
      <t xml:space="preserve">
Lourenco Tomazette Neto
Daniel Wanderley Romao
Luzemario Dantas Rocha</t>
    </r>
  </si>
  <si>
    <r>
      <rPr>
        <b/>
        <sz val="10"/>
        <color theme="3" tint="-0.499984740745262"/>
        <rFont val="Calibri"/>
        <family val="2"/>
        <scheme val="minor"/>
      </rPr>
      <t>Responsável: Lourenco Tomazette Neto</t>
    </r>
    <r>
      <rPr>
        <sz val="10"/>
        <color theme="3" tint="-0.499984740745262"/>
        <rFont val="Calibri"/>
        <family val="2"/>
        <scheme val="minor"/>
      </rPr>
      <t xml:space="preserve">
Patrick Rocha Henriques de Moura
Daniel Wanderley Romao
Luzemario Dantas Rocha</t>
    </r>
  </si>
  <si>
    <r>
      <rPr>
        <b/>
        <sz val="10"/>
        <color theme="3" tint="-0.499984740745262"/>
        <rFont val="Calibri"/>
        <family val="2"/>
        <scheme val="minor"/>
      </rPr>
      <t>Responsável: Germana Hicks de Lima Vieira Vaz</t>
    </r>
    <r>
      <rPr>
        <sz val="10"/>
        <color theme="3" tint="-0.499984740745262"/>
        <rFont val="Calibri"/>
        <family val="2"/>
        <scheme val="minor"/>
      </rPr>
      <t xml:space="preserve">
Rogério Abreu dos Santos
Joao Tadeu Salazar Ferreirax
</t>
    </r>
  </si>
  <si>
    <r>
      <rPr>
        <b/>
        <sz val="10"/>
        <color theme="3" tint="-0.499984740745262"/>
        <rFont val="Calibri"/>
        <family val="2"/>
        <scheme val="minor"/>
      </rPr>
      <t>Responsável: Mairan Thales Macedo</t>
    </r>
    <r>
      <rPr>
        <sz val="10"/>
        <color theme="3" tint="-0.499984740745262"/>
        <rFont val="Calibri"/>
        <family val="2"/>
        <scheme val="minor"/>
      </rPr>
      <t xml:space="preserve">
Simone Gonçalves de Alencar
Luzemário Dantas Rocha
Cléoben Gomes Lopes
Marcelo Alves de Oliveira
Gabriel Aires Guedes
Rogério Abreu dos Santos
Patrick Rocha Henriques de Moura
Daniel Wanderley Romão
Lourenço Tomazette Neto
Glailson Lima Nogueira
Angela Morosini de Campos Souza
Joao Tadeu Salazar Ferreira
Germana Hicks De Lima Vieira Vaz
Ricarlos Machado de Moraes
Uenio Paulo de Souza Gomes</t>
    </r>
  </si>
  <si>
    <r>
      <t xml:space="preserve">Responsável: Joao Tadeu Salazar Ferreira
</t>
    </r>
    <r>
      <rPr>
        <sz val="10"/>
        <color theme="3" tint="-0.499984740745262"/>
        <rFont val="Calibri"/>
        <family val="2"/>
        <scheme val="minor"/>
      </rPr>
      <t>Rogério Abreu dos Santos</t>
    </r>
  </si>
  <si>
    <r>
      <rPr>
        <b/>
        <sz val="10"/>
        <color theme="3" tint="-0.499984740745262"/>
        <rFont val="Calibri"/>
        <family val="2"/>
        <scheme val="minor"/>
      </rPr>
      <t>Responsável: Luzemário Dantas Rocha</t>
    </r>
    <r>
      <rPr>
        <sz val="10"/>
        <color theme="3" tint="-0.499984740745262"/>
        <rFont val="Calibri"/>
        <family val="2"/>
        <scheme val="minor"/>
      </rPr>
      <t xml:space="preserve">
Patrick Rocha Henriques de Moura
Daniel Wanderley Romão
Lourenço Tomazette Neto
Cléoben Gomes Lopes</t>
    </r>
  </si>
  <si>
    <t>Rersponsável: Daniel Wanderley Romão</t>
  </si>
  <si>
    <r>
      <rPr>
        <b/>
        <sz val="10"/>
        <color theme="3" tint="-0.499984740745262"/>
        <rFont val="Calibri"/>
        <family val="2"/>
        <scheme val="minor"/>
      </rPr>
      <t>Responsável: Gabriel Aires Guedes</t>
    </r>
    <r>
      <rPr>
        <sz val="10"/>
        <color theme="3" tint="-0.499984740745262"/>
        <rFont val="Calibri"/>
        <family val="2"/>
        <scheme val="minor"/>
      </rPr>
      <t xml:space="preserve">
Luzemário Dantas Rocha
Cléoben Gomes Lopes
Marcelo Alves de Oliveira
Patrick Rocha Henriques de Moura
Daniel Wanderley Romão
Lourenço Tomazette Neto</t>
    </r>
  </si>
  <si>
    <t>Responsável: Mairan Thales Macedo</t>
  </si>
  <si>
    <t>Responsável: Cléoben Gomes Lopes</t>
  </si>
  <si>
    <r>
      <rPr>
        <b/>
        <sz val="10"/>
        <color theme="3" tint="-0.499984740745262"/>
        <rFont val="Calibri"/>
        <family val="2"/>
        <scheme val="minor"/>
      </rPr>
      <t>Responsável: Daniel Wanderley Romão</t>
    </r>
    <r>
      <rPr>
        <sz val="10"/>
        <color theme="3" tint="-0.499984740745262"/>
        <rFont val="Calibri"/>
        <family val="2"/>
        <scheme val="minor"/>
      </rPr>
      <t xml:space="preserve">
Patrick Rocha Henriques de Moura
Lourenço Tomazette Neto</t>
    </r>
  </si>
  <si>
    <t>Responsável: Angela Morosini de Campos Souza</t>
  </si>
  <si>
    <t>Responsável: Rogério Abreu dos Santos</t>
  </si>
  <si>
    <r>
      <rPr>
        <b/>
        <sz val="10"/>
        <color theme="3" tint="-0.499984740745262"/>
        <rFont val="Calibri"/>
        <family val="2"/>
        <scheme val="minor"/>
      </rPr>
      <t>Responsável: Cléoben Gomes Lopes</t>
    </r>
    <r>
      <rPr>
        <sz val="10"/>
        <color theme="3" tint="-0.499984740745262"/>
        <rFont val="Calibri"/>
        <family val="2"/>
        <scheme val="minor"/>
      </rPr>
      <t xml:space="preserve">
Marcelo Alves de Oliveira
Gabriel Aires Guedes</t>
    </r>
  </si>
  <si>
    <r>
      <rPr>
        <b/>
        <sz val="10"/>
        <color theme="3" tint="-0.499984740745262"/>
        <rFont val="Calibri"/>
        <family val="2"/>
        <scheme val="minor"/>
      </rPr>
      <t>Responsável: Patrick Rocha Henriques de Moura</t>
    </r>
    <r>
      <rPr>
        <sz val="10"/>
        <color theme="3" tint="-0.499984740745262"/>
        <rFont val="Calibri"/>
        <family val="2"/>
        <scheme val="minor"/>
      </rPr>
      <t xml:space="preserve">
Lourenco Tomazette Neto
Daniel Wanderley Romao
Luzemario Dantas Rocha</t>
    </r>
  </si>
  <si>
    <r>
      <rPr>
        <b/>
        <sz val="10"/>
        <color theme="3" tint="-0.499984740745262"/>
        <rFont val="Calibri"/>
        <family val="2"/>
        <scheme val="minor"/>
      </rPr>
      <t>Responsável: Ricarlos Machado de Moraes</t>
    </r>
    <r>
      <rPr>
        <sz val="10"/>
        <color theme="3" tint="-0.499984740745262"/>
        <rFont val="Calibri"/>
        <family val="2"/>
        <scheme val="minor"/>
      </rPr>
      <t xml:space="preserve">
</t>
    </r>
    <r>
      <rPr>
        <b/>
        <sz val="10"/>
        <color theme="3" tint="-0.499984740745262"/>
        <rFont val="Calibri"/>
        <family val="2"/>
        <scheme val="minor"/>
      </rPr>
      <t>Responsável: Uenio Paulo de Souza Gomes
(Ação dividida em duas parte STFC e SMP)</t>
    </r>
  </si>
  <si>
    <r>
      <rPr>
        <b/>
        <sz val="10"/>
        <color theme="3" tint="-0.499984740745262"/>
        <rFont val="Calibri"/>
        <family val="2"/>
        <scheme val="minor"/>
      </rPr>
      <t>Responsável: Glailson Lima Nogueira</t>
    </r>
    <r>
      <rPr>
        <sz val="10"/>
        <color theme="3" tint="-0.499984740745262"/>
        <rFont val="Calibri"/>
        <family val="2"/>
        <scheme val="minor"/>
      </rPr>
      <t xml:space="preserve">
Angela Morosini de Campos Souza</t>
    </r>
  </si>
  <si>
    <t>Responsável: Patrick Rocha Henriques de Moura</t>
  </si>
  <si>
    <t>Responsável: Luzemário Dantas Rocha</t>
  </si>
  <si>
    <r>
      <rPr>
        <b/>
        <sz val="10"/>
        <color theme="3" tint="-0.499984740745262"/>
        <rFont val="Calibri"/>
        <family val="2"/>
        <scheme val="minor"/>
      </rPr>
      <t>Responsável: Marcelo Alves de Oliveira</t>
    </r>
    <r>
      <rPr>
        <sz val="10"/>
        <color theme="3" tint="-0.499984740745262"/>
        <rFont val="Calibri"/>
        <family val="2"/>
        <scheme val="minor"/>
      </rPr>
      <t xml:space="preserve">
Cléoben Gomes Lopes
Gabriel Aires Guedes
Mairan Thales Macedo</t>
    </r>
  </si>
  <si>
    <r>
      <rPr>
        <b/>
        <sz val="10"/>
        <color theme="3" tint="-0.499984740745262"/>
        <rFont val="Calibri"/>
        <family val="2"/>
        <scheme val="minor"/>
      </rPr>
      <t>Responsável: Patrick Rocha Henriques de Moura</t>
    </r>
    <r>
      <rPr>
        <sz val="10"/>
        <color theme="3" tint="-0.499984740745262"/>
        <rFont val="Calibri"/>
        <family val="2"/>
        <scheme val="minor"/>
      </rPr>
      <t xml:space="preserve">
Luzemário Dantas Rocha
Patrick Rocha Henriques de Moura
Lourenco Tomazette Neto</t>
    </r>
  </si>
  <si>
    <r>
      <rPr>
        <b/>
        <sz val="10"/>
        <color theme="3" tint="-0.499984740745262"/>
        <rFont val="Calibri"/>
        <family val="2"/>
        <scheme val="minor"/>
      </rPr>
      <t>Responsável: Carlos César Lanzoni</t>
    </r>
    <r>
      <rPr>
        <sz val="10"/>
        <color theme="3" tint="-0.499984740745262"/>
        <rFont val="Calibri"/>
        <family val="2"/>
        <scheme val="minor"/>
      </rPr>
      <t xml:space="preserve">
Antônio Carlos de Almeida
Thiago Pereira de Brito Vieira
Leandro de Lima Lira
Maria Eugênia Martins de Moura</t>
    </r>
  </si>
  <si>
    <r>
      <rPr>
        <b/>
        <sz val="10"/>
        <color theme="3" tint="-0.499984740745262"/>
        <rFont val="Calibri"/>
        <family val="2"/>
        <scheme val="minor"/>
      </rPr>
      <t xml:space="preserve">Responsável: Simone Gonçalves de Alencar e </t>
    </r>
    <r>
      <rPr>
        <b/>
        <sz val="10"/>
        <color theme="3" tint="-0.499984740745262"/>
        <rFont val="Calibri"/>
        <family val="2"/>
        <scheme val="minor"/>
      </rPr>
      <t>Rodrigo Souza Menezes</t>
    </r>
    <r>
      <rPr>
        <sz val="10"/>
        <color theme="3" tint="-0.499984740745262"/>
        <rFont val="Calibri"/>
        <family val="2"/>
        <scheme val="minor"/>
      </rPr>
      <t xml:space="preserve">
Mairan Thales Macedo
Wesley Paesano Lins</t>
    </r>
  </si>
  <si>
    <r>
      <rPr>
        <b/>
        <sz val="10"/>
        <color theme="3" tint="-0.499984740745262"/>
        <rFont val="Calibri"/>
        <family val="2"/>
        <scheme val="minor"/>
      </rPr>
      <t>Responsável: Milton Bassani Júnior</t>
    </r>
    <r>
      <rPr>
        <sz val="10"/>
        <color theme="3" tint="-0.499984740745262"/>
        <rFont val="Calibri"/>
        <family val="2"/>
        <scheme val="minor"/>
      </rPr>
      <t xml:space="preserve">
Felipe Esmeraldo
Mairan Thales Macedo
Simone Alencar
Wesley Paesano Lins
Vanessa Rúbio
André Gustavo
Ana Claudia Sivieri
Guilherme Chehab</t>
    </r>
  </si>
  <si>
    <r>
      <rPr>
        <b/>
        <sz val="10"/>
        <color theme="3" tint="-0.499984740745262"/>
        <rFont val="Calibri"/>
        <family val="2"/>
        <scheme val="minor"/>
      </rPr>
      <t xml:space="preserve">Responsável: Carolina Pereira Marinho
</t>
    </r>
    <r>
      <rPr>
        <sz val="10"/>
        <color theme="3" tint="-0.499984740745262"/>
        <rFont val="Calibri"/>
        <family val="2"/>
        <scheme val="minor"/>
      </rPr>
      <t>Ivan Maia</t>
    </r>
    <r>
      <rPr>
        <b/>
        <sz val="10"/>
        <color theme="3" tint="-0.499984740745262"/>
        <rFont val="Calibri"/>
        <family val="2"/>
        <scheme val="minor"/>
      </rPr>
      <t xml:space="preserve">          </t>
    </r>
    <r>
      <rPr>
        <sz val="10"/>
        <color theme="3" tint="-0.499984740745262"/>
        <rFont val="Calibri"/>
        <family val="2"/>
        <scheme val="minor"/>
      </rPr>
      <t xml:space="preserve">                                                                                                                                                                                                                                                                                                                                                                                                                                                                                                                        Leonardo Falcão</t>
    </r>
  </si>
  <si>
    <r>
      <rPr>
        <b/>
        <sz val="10"/>
        <color theme="3" tint="-0.499984740745262"/>
        <rFont val="Calibri"/>
        <family val="2"/>
        <scheme val="minor"/>
      </rPr>
      <t xml:space="preserve">Responsável: Lucas Moulin Santos
</t>
    </r>
    <r>
      <rPr>
        <sz val="10"/>
        <color theme="3" tint="-0.499984740745262"/>
        <rFont val="Calibri"/>
        <family val="2"/>
        <scheme val="minor"/>
      </rPr>
      <t>Leonardo Della Justina do Nascimento
Cleber Jose Santos.
Nei Jobson da Costa Carneiro</t>
    </r>
  </si>
  <si>
    <r>
      <t xml:space="preserve">
</t>
    </r>
    <r>
      <rPr>
        <b/>
        <sz val="10"/>
        <color theme="3" tint="-0.499984740745262"/>
        <rFont val="Calibri"/>
        <family val="2"/>
        <scheme val="minor"/>
      </rPr>
      <t xml:space="preserve">Responsável: Leonardo Falcão
</t>
    </r>
    <r>
      <rPr>
        <sz val="10"/>
        <color theme="3" tint="-0.499984740745262"/>
        <rFont val="Calibri"/>
        <family val="2"/>
        <scheme val="minor"/>
      </rPr>
      <t>Nicolas Arruda</t>
    </r>
  </si>
  <si>
    <r>
      <rPr>
        <b/>
        <sz val="10"/>
        <color theme="3" tint="-0.499984740745262"/>
        <rFont val="Calibri"/>
        <family val="2"/>
        <scheme val="minor"/>
      </rPr>
      <t xml:space="preserve">Responsável: Leonardo Falcão
</t>
    </r>
    <r>
      <rPr>
        <sz val="10"/>
        <color theme="3" tint="-0.499984740745262"/>
        <rFont val="Calibri"/>
        <family val="2"/>
        <scheme val="minor"/>
      </rPr>
      <t>Nicolas Arruda</t>
    </r>
  </si>
  <si>
    <t xml:space="preserve">Responsável: Simone Gonçalves de Alencar  
</t>
  </si>
  <si>
    <r>
      <rPr>
        <b/>
        <sz val="10"/>
        <color theme="3" tint="-0.499984740745262"/>
        <rFont val="Calibri"/>
        <family val="2"/>
        <scheme val="minor"/>
      </rPr>
      <t>Responsável: Antonio Carlos de Almeida</t>
    </r>
    <r>
      <rPr>
        <sz val="10"/>
        <color theme="3" tint="-0.499984740745262"/>
        <rFont val="Calibri"/>
        <family val="2"/>
        <scheme val="minor"/>
      </rPr>
      <t xml:space="preserve">
Maria Eugência Martins de Moura</t>
    </r>
  </si>
  <si>
    <r>
      <rPr>
        <b/>
        <sz val="10"/>
        <color theme="3" tint="-0.499984740745262"/>
        <rFont val="Calibri"/>
        <family val="2"/>
        <scheme val="minor"/>
      </rPr>
      <t>Responsável: Antonio Carlos de Almeida</t>
    </r>
    <r>
      <rPr>
        <sz val="10"/>
        <color theme="3" tint="-0.499984740745262"/>
        <rFont val="Calibri"/>
        <family val="2"/>
        <scheme val="minor"/>
      </rPr>
      <t xml:space="preserve">
Guilherme Andrade Del Cantoni
Guilherme de Carvalho Chehab
Márcio Vinícius de Moura Ribeiro</t>
    </r>
  </si>
  <si>
    <t>Implementar projeto para desenvolver solução de computação em nuvem</t>
  </si>
  <si>
    <t>Implementar uma solução de computação em nuvem</t>
  </si>
  <si>
    <t>P02 ND
P12 ND</t>
  </si>
  <si>
    <t>Novo Focus. A expectativa é utilizar somente orçamento de 2016. Orçamento ref. ao APP descentralizado no Ministério da Justiça em 2016</t>
  </si>
  <si>
    <t>Prover solução para Gerir Recursos à Prestação</t>
  </si>
  <si>
    <t>Índice de bases de dados tratadas.</t>
  </si>
  <si>
    <t>Ação ou Projeto?</t>
  </si>
  <si>
    <t>Link para ficha do projeto</t>
  </si>
  <si>
    <t>Escopo da ação / projeto</t>
  </si>
  <si>
    <t>Produto</t>
  </si>
  <si>
    <t>Status</t>
  </si>
  <si>
    <t>Jan</t>
  </si>
  <si>
    <t>Fev</t>
  </si>
  <si>
    <t>Mar</t>
  </si>
  <si>
    <t>Abr</t>
  </si>
  <si>
    <t>Mai</t>
  </si>
  <si>
    <t>Jun</t>
  </si>
  <si>
    <t>Jul</t>
  </si>
  <si>
    <t>Ago</t>
  </si>
  <si>
    <t>Set</t>
  </si>
  <si>
    <t>Out</t>
  </si>
  <si>
    <t>Nov</t>
  </si>
  <si>
    <t>Dez</t>
  </si>
  <si>
    <t>Ação</t>
  </si>
  <si>
    <t>Nível 1 de disponibilização de uso e dados abertos: o órgão iniciou o processo de elaboração de Plano de Dados Abertos e tem alguns dados publicados e catalogados no portal brasileiro de dados abertos, tendo participado ativamente do processo de catalogação. Fornece os metadados
obrigatórios, incluindo e-mail de contato para que os utilizadores dos dados possam tirar dúvidas sobre os mesmos.</t>
  </si>
  <si>
    <t>Nível 2 - o órgão tem Plano de Dados Abertos vigente e libera dados de acordo com o processo organizacional definido. O conhecimento e a compreensão sobre dados abertos permeia todos os níveis da organização. A publicação dos dados das áreas temáticas mais solicitadas pelo SIC e por outros canais de comunicação com a sociedade civil é compromisso no PDA com escopo e datas definidas. Promove o engajamento da sociedade civil com os dados publicados por meio de concursos, eventos e/ou hackathons.</t>
  </si>
  <si>
    <t>Nível 3 - o órgão tem Plano de Dados Abertos vigente e está em dia com os compromissos e metas estabelecidos no mesmo. Todos os dados já publicados são mantidos atualizados de acordo com a periodicidade estipulada no PDA. O órgão promove ações de capacitação para seus servidores nas competências necessárias aos projetos de dados abertos. Os eventuais problemas detectados nos dados disponibilizados e comunicados pelos cidadãos são prontamente corrigidos. O órgão define estratégias para manter um investimento contínuo nos dados (abertura, utilização e uso).</t>
  </si>
  <si>
    <t>Nome dos servidores que provavelmente executarão a ação (Verificar se todos foram atualizados)</t>
  </si>
  <si>
    <t>Responsável: Éder Souza Gualberto</t>
  </si>
  <si>
    <t>Implementar os itens 3.1.4 a 3.1.7 da Norma Complementar 02/IN01/DSIC/GSIPR, de 13/10/2008. 
Atividades do processo de GRSIC, referente à identificação, análise, avaliação e definição das ações para tratamento.</t>
  </si>
  <si>
    <t xml:space="preserve">Implementar os itens 3.1.8 a 3.2.7 da Norma Complementar 02/IN01/DSIC/GSIPR, de 13/10/2008.
Riscos (cujo tratamento seja realizado pelo processo de segurança da informação)  tratados por meio de ações de SIC que realizem os objetivos de SIC propostos. </t>
  </si>
  <si>
    <t>Nova Política de Segurança da Informação e Comunicações, e nova metodologia para Gestão de Riscos de SIC, considerando os produtos/resultados da POSIC e do processo de GRSIC anteriores (itens 3.1.1 a 3.1.3 da NC 02/IN01/DSIC/GSIPR, de 13/10/2008, implementados).</t>
  </si>
  <si>
    <t xml:space="preserve">Lista de riscos identificados, estimados (impacto, porbabilidade e nível de risco), avaliados (priorização) e lista de ações para tratamento definidas, conforme itens 3.1.4 a 3.1.7 da NC 02/IN01/DSIC/GSIPR, de 13/10/2008. </t>
  </si>
  <si>
    <t>Lista de ações para tratar riscos, com objetivos e metas de SIC formalmente aprovados, implantados e medidos,de acordo com a aprovação do planejamento das ações de tratamento (Está de acordo com os itens 3.1.8 a 3.2.7 da NC 02/IN01/DSIC/GSIPR, de 13/10/2008?).</t>
  </si>
  <si>
    <t>10% - Aprovar consulta interna da minuta na CSIC/Anatel
50% - Minuta da nova POSIC/Anatel encaminhada para análise da PFE e revisão da metodologia de GRSIC iniciada.
100% - Proposta da nova POSIC/Anatel encaminhada para aprovação do CD e aprovação da nova metodologia de GRSIC pelo Gestor de Segurança da Informação e Comunicações.</t>
  </si>
  <si>
    <t>10% - Início das reuniões com as áreas envolvidas.
50% - Lista de riscos identificados, estimados e avaliados.
100% - Ações de segurança da informação e comunicações consideradas necessárias para o tratamento de riscos definidas.</t>
  </si>
  <si>
    <t>10% - Obter aprovação quanto aos riscos residuais e de implanação das ações de SIC.
30% - Plano de metas para cada obejtivo das ações formulado e autorizado para implementação.
100% - Lista de ações para tratar riscos, com objetivos e metas de SIC formalmente aprovados, implantados e medidos.</t>
  </si>
  <si>
    <t>Acompanhamento</t>
  </si>
  <si>
    <t>Detalhamento dos percentuais</t>
  </si>
  <si>
    <t>Previsão</t>
  </si>
  <si>
    <t>Execução</t>
  </si>
  <si>
    <t>Mês</t>
  </si>
  <si>
    <t>Situação da Ação e Justificativa</t>
  </si>
  <si>
    <t>Prevista para 2018</t>
  </si>
  <si>
    <t>Prevista para 2019</t>
  </si>
  <si>
    <t>Cancelada</t>
  </si>
  <si>
    <t>X</t>
  </si>
  <si>
    <t>Ação cancelada tendo em vista que a automatização dos processos estruturantes da agência está sendo realizada por meio das ações  54 a 58.</t>
  </si>
  <si>
    <t>Especificação e implantação de processo de qualidade que considere testes de acessibilidade fazendo parte dos requisitos para comprovação da execução das entregas e sua homologação (Nível 1), para projetos novos ou manutenções com foco exclusivo em implementar acessibilidade em funcionalidades legadas. Neste nível os testes de acessibilidade devem ser comprovados por meio de evidências de testes, fornecidos pelas contratadas ou equipe de desenvolvimento.</t>
  </si>
  <si>
    <t>Especificação e implantação de processo de qualidade que considere que os produtos de desenvolvimento são homologados com verificação da acessibilidade das entregas através de validação automática (Nível 2), para projetos novos ou manutenções com foco exclusivo em implementar acessibilidade em funcionalidades legadas. Neste nível os testes de acessibilidade devem ser reproduzidos por ferramentas automatizadas que irão quantificar o indice de acessibilidade obtido por funcionalidades de interesse. Esta métrica deve ser incorporada aos requisitos de qualidade para a homologação das entregas de novos projetos e manutenções especializadas na implementação de acessibilidade.</t>
  </si>
  <si>
    <t>Especificação e implantação de processo de qualidade que considere que produtos de desenvolvimento são homologados com verificação da acessibilidade das entregas através de validação humana (Nível 3), a ser realizada por profissionais qualificados contratados ou do quadro da Anatel. Este processo deve ser aplicado  para projetos novos ou manutenções com foco exclusivo em implementar acessibilidade em funcionalidades legadas.</t>
  </si>
  <si>
    <t>Testes de acessibilidade como parte dos requisistos para comprovação da execução das entregas e sua homologação, conforme Nível 1 do índice de maturidade em acessibilidade.</t>
  </si>
  <si>
    <t>Produtos de desenvolvimento homologados com verificação da acessibilidade das entregas por meio de validação automática, conforme Nível 2 do índice de maturidade em acessibilidade.</t>
  </si>
  <si>
    <t>Produtos de desenvolvimento homologados com verificação da acessibilidade das entregas por meio de validação humana, conforme Nível 3 do índice de maturidade em acessibilidade.</t>
  </si>
  <si>
    <t>25% = Especificação de requisitos de acessibilidade que devem ser cobrados e a forma como estes devem ser evidenciados;
50% = Definição de modelo de evidenciação de atendimento aos requisitos de acessibilidade;
75% = Definição de processo de validação de evidências de acessibilidade;
100% = Processso especificado, validado e adotado em projetos e demandas de interesse.</t>
  </si>
  <si>
    <t>25% = Especificação de requisitos de acessibilidade que devem ser cobrados e a forma como estes devem ser evidenciados;
50% = Definição de modelo de evidenciação de atendimento aos requisitos de acessibilidade;
75% = Definição de processo de validação de evidências de acessibilidade;
100% = Processso especificado, validado e apto para adoção em projetos e demandas de interesse.</t>
  </si>
  <si>
    <t>25% = Especificação de requisitos de acessibilidade que devem ser cobrados e a forma como estes devem ser evidenciados;
50% = Definição de modelo de evidenciação e teste de atendimento aos requisitos de acessibilidade;
75% = Definição de processo de teste e validação de evidências de acessibilidade;
100% = Processso especificado, validado e aplicado a um caso selecionado.</t>
  </si>
  <si>
    <t>Acordo de cooperação técnica assinado entre Anatel e RNP e para realização da transferência e operacionalização da célula b no novo site.</t>
  </si>
  <si>
    <t>Acordo de cooperação técnica entre anatel e RNP</t>
  </si>
  <si>
    <t>Realizar compartilhamento de sistemas com outros órgãos da APF, podendo ser cessão, desenvolvimento compartilhado, utilização externa, integração externa (Aumento de 8 para 9% no compartilhamento de sistemas da Agência).</t>
  </si>
  <si>
    <t>Sistemas Cedidos, Desenvolvido, Integrado, utilizado externamente ou Absorvidos de outros órgãos da APF (Compartilhamento de mais dois sistemas em 2017).</t>
  </si>
  <si>
    <t>Sistemas Cedidos, Desenvolvido, Integrado, utilizado externamente ou Absorvidos de outros órgãos da APF</t>
  </si>
  <si>
    <t>Divulgação/criação dos canais digitais de interação com a sociedade.</t>
  </si>
  <si>
    <t xml:space="preserve">Divulgar no Portal da Agência os canais de interação digital com a sociedade (Diálogo, SACP, Fale Conosco (Focus), Facebook, Twitter e Youtube). 
(Nível 2 – Órgão disponibiliza canais que permitem a interação pública efetiva com o órgão, como mídias sociais e plataformas interativas de participação). </t>
  </si>
  <si>
    <t>Em 2016 os padrões de arquitetura foram definidos e propostos pela consultoria, agora temos que implementá-los . Ação prevista para ser realizada durante 2017-2018-2019). (Sugerimos a criação de um projeto específico para implantação do plano de Arquitetura). Os custos estão inseridos nas contratações específicas de apoio ao projeto. Sugestão de nome para novo projeto: "Implementação de plano de ação para modernização da arquitetura de sistemas".</t>
  </si>
  <si>
    <t>Projeto</t>
  </si>
  <si>
    <t>Link</t>
  </si>
  <si>
    <t xml:space="preserve">Implementar a primeira onda (Fundação SOA) do plano de transformação para projetos novos propostos pela HPE durante a fase VI.1.a e revisitada durante a fase VI.3. O plano de transformação deve ser aplicado aos projetos novos executados durante a vigência deste PDTIC. </t>
  </si>
  <si>
    <t>Implementar a primeira onda (Fundação SOA) do plano de transformação para projetos novos propostos pela HPE durante a fase VI.1.a e revisitada durante a fase VI.3. O plano de transformação deve ser aplicado aos projetos novos executados durante a vigência deste PDTIC. 
Com esta implementação espera-se um incremento na qualidade percebida pelos usuários a respeito das funcionalidades desenvolvidas nos novo projetos. A métrica de avaliação dos resultados deve considerar o percentual de requisitos funcionais e não-funcionais dos projetos novos consideradas com qualidade boa ou ótima pelas áreas requisitantes. Para a aferição desta métrica, devem ser consideradas apenas os projetos concluídos ou as funcionalidades homologadas pelos requisitantes.</t>
  </si>
  <si>
    <t xml:space="preserve">75% = Construção serviços SOA
</t>
  </si>
  <si>
    <t>Governança dos serviços e
criação do modelo canônco Anatel.</t>
  </si>
  <si>
    <t>Construção serviços SOA</t>
  </si>
  <si>
    <t>100% = Construção front-end (UI)</t>
  </si>
  <si>
    <t>Construção front-end (UI)</t>
  </si>
  <si>
    <t>Contratar serviços continuados de apoio à arquitetura de sistemas e administração de dados, com objetivo de apoiar a implantação do processo de gestão da informação e habilitar a validação da qualidade dos produtos de dados dos projetos de Sistemas.</t>
  </si>
  <si>
    <t>Contrato assinado</t>
  </si>
  <si>
    <t>10% indica DOD encaminhado para AFCA
25% Estudo Técnico Preliminar Finalizado
50% Processo Encaminhado para Parecer Jurídico
75% Processo com parecer jurídico emitido
95% Edital publicado
100% Ata de registro de preços ou contrato assinado.</t>
  </si>
  <si>
    <t>Contratar serviço de desenvolvimento e manutenção de soluções de geoprocessamento, com o obejtivo de prover solução integrada para Agência.</t>
  </si>
  <si>
    <t>Contrato prorrogado</t>
  </si>
  <si>
    <t>25% - avaliar prestação de serviço. Solicitar interesse da contratada em prorrogar contrato. 
50% - Informe de prorrogação assinado 
75% - Informe assinado e minuta de termo aditivo para encaminhamento à PFE. Análise Jurídica da PFE.
95% - Tratativas das recomendações da PFE.
100% - Formalização do termo aditivo.</t>
  </si>
  <si>
    <t>Responsável: Antonio Carlos de Almeida</t>
  </si>
  <si>
    <t>Planejar nova Ata de Registro de Preços, para atendimento de demandas de novos sistemas de informação. Fazem parte do escopo o desenvolvimeto tradicional, BI e Mobile.</t>
  </si>
  <si>
    <t>Ata de Registro de Preços Assinada</t>
  </si>
  <si>
    <t>Realizar procedimento de prorrogação do serviço de aferição e  validação de métricas</t>
  </si>
  <si>
    <t xml:space="preserve">Contratar serviços de aferição de qualidade de software pra apoio ao novo processos de desenvolvimento de sistemas da Agência. </t>
  </si>
  <si>
    <t>10% - Revisão da ultima contratação
15% - Elaborar e encaminhar DOD para AFCA
25% - levantar demandas para a nova ATA.
50% - Realizar estudo técnico preliminar/TR/Pesquisa de preço
75% - Parecer PFE
80% - Publicação do Edital
100% - Formalização da ATA</t>
  </si>
  <si>
    <t>25% - Avaliar prestação de serviço. Solicitar interesse da contratada em prorrogar contrato. 
50% - Informe de prorrogação assinado 
75% - Informe assinado e minuta de termo aditivo para encaminhamento à PFE. Análise Jurídica da PFE.
95% - Tratativas das recomendações da PFE.
100% - Formalização do termo aditivo.</t>
  </si>
  <si>
    <t>http://integra/PWA/SGI/sistemas/_layouts/xlviewer.aspx?id=/PWA/SGI/sistemas/Project%20Documents/PDTIC_2017-2019-Fichas_de_projeto_GIDS_.xlsx&amp;Source=http%3A%2F%2Fintegra%2FPWA%2FSGI%2Fsistemas%2Fdefault%2Easpx&amp;DefaultItemOpen=1</t>
  </si>
  <si>
    <t>Continuidade do provimento de solução de Sistema de Arrecadação e Cobrança da Antatel (ARCO), incluindo desenvolvimento do sistemas, integrações e relatórios de apoio a tomada de decisão;</t>
  </si>
  <si>
    <t>Entrega dos módulos autocontidos, migração de dados e transição.
Produtos: Conclusão do caminho crítico (Suspensão/Exigibilidade, restituição e compensação, Conciliação Contábil e Cobrança Notificação, Edital e Dívida Ativa),  Conclusão da Migração de dados dos Módulos de Previsão, acessos e Outros),  Conclusão da Integração com o legado e  Transição (implantação do sistema no ambiente de produção.</t>
  </si>
  <si>
    <t>Relatórios de apoio à decisão e
Sistema em operação definitiva.</t>
  </si>
  <si>
    <t>O projeto consiste na avaliação da ferramenta adequada para atendimento da demanda do processo de Atendimento à Sociedade, com o refacttoring do FOCUS, ou Customização de Sistema cedido pela SENACON ou , ainda, aquisição de CRM, como opções do estudo técnico preliminar. Além disso, o projeto contempla o desenvolvimento de aplicativo móvel de Consumo Conciente de Telecomunicações, que será custeado pelo convênio com Ministério da Justiça, com recursos do FDD.</t>
  </si>
  <si>
    <t xml:space="preserve">Entrega do Aplicativo de Consumo Conciente de Telecomunicações (comparador de ofertas) e da Solução de relacionamento com a sociedade.  </t>
  </si>
  <si>
    <t>Relatórios de apoio a tomada de decisão relacionados ao processo de relacionamento com a sociedade.</t>
  </si>
  <si>
    <t>10% DOD encaminhado para AFCA
25% Estudo Técnico Preliminar Finalizado
50% Processo Encaminhado para Parecer Jurídico
75% Processo com parecer jurídico emitido
95% Edital publicado
100% Ata de registro de preços ou contrato assinado.</t>
  </si>
  <si>
    <t>Prover solução integrada para os Processos de Outorga, Autorização de Uso de RF e Licenciamento de Estações, Gestão de Espectro e Vendas de Ativos de RF</t>
  </si>
  <si>
    <t>Solução integrada para os Processos de outorga, Autorização de Uso de RF, Licenciamento de Estações, Gestão de Espectro e Solução de Venda de Frequência implantada (Finalização dos ajustes dos sistemas legados em relação ao projeto mosaico )</t>
  </si>
  <si>
    <t>Solução integrada para os Processos de outorga, Autorização de Uso de RF, Licenciamento de Estações, Gestão de Espectro e Solução de Venda de Frequência implantada (Módulo de Planejamento de Espectro e e finalização dos módulos de licenciamento de sistema)</t>
  </si>
  <si>
    <t xml:space="preserve">Solução integrada para os Processos de outorga, Autorização de Uso de RF, Licenciamento de Estações, Gestão de Espectro e Solução de Venda de Frequência implantada (Módulo de Monitoramento de Espectro (MOSAICO)
Módulo de Coordenação (MOSAICO)
Solução de venda de frequencias)
</t>
  </si>
  <si>
    <t>Prover solução para processo de Fiscalização Regulatória, considerando os subprocessos de Acompanhamento, Controle e Inspeção.</t>
  </si>
  <si>
    <t>Soluções para apoio ao processo de fiscalização regulatória com foco no monitoramento, acompanhamento, inspeção e controle implantada (Implantação da solução de apoio ao processo de Inspeção)</t>
  </si>
  <si>
    <t>Visa prover a Agência de solução de Gestão de Riscos</t>
  </si>
  <si>
    <t>Atual plataforma de Gesto de Riscos (Archer) evoluído par atender novos requisitos do processo (Realização do Piloto do processo de Gestão de Riscos baseado em modelos prospectivos e indicadores Estratégicos).</t>
  </si>
  <si>
    <t>Soluções para apoio ao processo de fiscalização regulatória com foco no monitoramento, acompanhamento, inspeção e controle implantada (Implantação da solução de apoio ao processo de Controle, Piloto da Análise de Dados Estruturados e Implantação da solução integrada de apoio ao processo de Fiscalização Regulatória)</t>
  </si>
  <si>
    <t>Soluções para apoio ao processo de fiscalização regulatória com foco no monitoramento, acompanhamento, inspeção e controle implantada (Finalização da entrega de soluções para análise de Dados Estruturados (Regulamentos Priorizados)</t>
  </si>
  <si>
    <t>PWA - Gestão da Informação</t>
  </si>
  <si>
    <t>O projeto consiste na estruturação dos processos de Gestão da Informação e da Gestão de Dados da Agência.</t>
  </si>
  <si>
    <t>Política de Governança da Informação
Processo de Gestão da Informação
Processo de Gestão de Dados
Catálogo de Informações
Soluções de BI, MDM e Qualidade de Dados
Repositórios de Informação</t>
  </si>
  <si>
    <t>Base de dados contratadas</t>
  </si>
  <si>
    <t>20% - Concluir o levantamento de necessidades;
30% - Projeto Basico finalizado;
50% - Finalizada análise pela AFCA;
70% - Aprovação pela PFE;
90% - Licitação concluída;
100% - Contrato assinado.</t>
  </si>
  <si>
    <t>Nova contratação de Serviços Postais consolidada, com prazo de duração de 60 meses</t>
  </si>
  <si>
    <t>Contrato de Serviços Postais firmado com a ECT</t>
  </si>
  <si>
    <t>70% -  Ações prévias concluídas em 2016;
80% - Parecer da PFE aprovando contratação;
100% - Contrato assinado.</t>
  </si>
  <si>
    <t>Responsável: Leonardo Falcão</t>
  </si>
  <si>
    <t>Incluso em Serviços Postais (ação ID 64): As ações 64 e 65 serão abrangidas por contrato único com a ECT derivada do Processo de nº 53500.004607/2016-60.</t>
  </si>
  <si>
    <t>Normas/Frameworks adquiridos</t>
  </si>
  <si>
    <t>Aquisição de documentos de Normas/Frameworks (DAMA-DMBOK e OGC-ITIL)</t>
  </si>
  <si>
    <t>Prorrogação do contrato com Serpro para acesso ás bases de dados de CPF/CNPJ</t>
  </si>
  <si>
    <t>Contrato com Serpro para acesso às bases de dados de CPF/CNPJ prorrogado</t>
  </si>
  <si>
    <t>10% - Concordância do fornecedor pela renovação;
50% - Minuta do Informe pronta e assinada;
80% - Parecer da PFE aprovando renovação;
100% - Termo de aditamento assinado.</t>
  </si>
  <si>
    <t>Aquisição de livros técnicos nacionais e importados para atualização do acervo bibliográfico</t>
  </si>
  <si>
    <t>20% - Projeto Basico finalizado;
50% - Finalizada análise pela AFCA;
70% - Aprovação pela PFE;
90% - Licitação concluída;
100% - Contrato assinado.</t>
  </si>
  <si>
    <t>PE Adequar Sistemas
LN ND IDT 037</t>
  </si>
  <si>
    <t>100% - Demais Casos de Uso do processo de Gestão de Riscos baseado em modelos prospectivos e indicadores Estratégicos</t>
  </si>
  <si>
    <t>Atual plataforma de Gesto de Riscos (Archer) evoluído par atender novos requisitos do processo (Realização dos demais Casos de Uso do processo de Gestão de Riscos baseado em modelos prospectivos e indicadores Estratégicos).</t>
  </si>
  <si>
    <t>Ampliar o número de Procedimentos Operacionais Padrões da SGI (Dos atuais 35 para 45)</t>
  </si>
  <si>
    <t>Ampliar o número de Procedimentos Operacionais Padrões da SGI (De 45 para 60)</t>
  </si>
  <si>
    <t>Ampliar o número de Procedimentos Operacionais Padrões da SGI (De 60 para 80)</t>
  </si>
  <si>
    <t>Estabelecer processo de gestão de demandas de TI, considerando demandas ad-hoc ou planejadas, integrando com o planejamento e revisão do PDTIC</t>
  </si>
  <si>
    <t>Processo "Planejar Serviço de TI" (ADVISIA) implantado.</t>
  </si>
  <si>
    <t>Realizar ações para atender a Pesquisa de Satisfação dos usuários de TIC</t>
  </si>
  <si>
    <t>1. Divulgação das informações sobre normas e procedimentos para tratamento da informação que asseguram os pressupostos da LAI (GIIB4)
2. Aperfeiçoar os mapas dos websites com base no catálogo de serviços da Anatel (GIIB2)
3. Criar rotina de atualização e melhoria do conteúdo dos portais junto às áreas de negócio (GIIB2)
4. Por meio de divulgação, estimular o uso e estimular a transferência de conhecimento tácito para explícito através a Integra e a Wiki (GIIB2)
5. Por meio de divulgação, informar o canal correto para informar possíveis erros de link nos portais (GIIB2)
6. Realizar divulgação do Integra e suas funcionalidades (GIIB2)
7. Implementar melhorias nos Portais: ergonomia, localização, nomenclaturas, nome e localização de alguns botões, melhorar o Mapa do Site e o FAQ, entre outros (GIIB2)
8. Disponibilizar manuais das ferramentas utilizadas na Anatel (Integra, Wiki, Moodle) (GIIB2)</t>
  </si>
  <si>
    <t>Implantar o Catálogo de serviço da SGI</t>
  </si>
  <si>
    <t>Catálogo de Serviço Implantado</t>
  </si>
  <si>
    <t>25% - definir o catálogo e prospectar ferramenta;
50% - implantar ferramenta;
75% - popular ferramenta;
100% - divultação do novo catálogo.</t>
  </si>
  <si>
    <t>Propor ao RH o plano de capacitação para TI baseado nas necessidades definidas para o PDTIC 2017-2019 considerando as entregas do levantamento de competências da fase VI.3</t>
  </si>
  <si>
    <t>Plano de Capacitação para 2018 proposto ao RH</t>
  </si>
  <si>
    <t>AXX</t>
  </si>
  <si>
    <t>Aprimorar o processo de monitoramento de infraestrutura de TI</t>
  </si>
  <si>
    <t>PDTIC 2017-2019</t>
  </si>
  <si>
    <t>Auxiliar os responsáveis pelos processos ou atividades identificadas como críticas a elaborar os planos de gerenciamento de incidentes, de continuidade de negócios e de recuperação de negócios.</t>
  </si>
  <si>
    <t>Encaminhar os planos elaborados para aprovação da alta administração (Conselho Diretor)</t>
  </si>
  <si>
    <t>Serviço de monitoramento de infraestrutura de TI reestruturado: divulgação da ferramenta de monitoramento em uso</t>
  </si>
  <si>
    <t>Planos GRSIC encaminhado para aprovação (Conselho Diretor)</t>
  </si>
  <si>
    <t xml:space="preserve">Planilha de indicadores aponta a GIDS como responsável e prevê como indicador o nº de sistemas compartilhas divido pelo total de sistemas da Agência. Em se tratando de infraestrutura, o produto da ação será o moving da célula b para a RNP, previsto na Ação A44 (Já acertado com a Ana).
</t>
  </si>
  <si>
    <t>Aquisição de equipamentos de microinformática, conforme ordem de priorização da CITI.</t>
  </si>
  <si>
    <t>Responsável: Rogério Abreu dos Santos
André Gustavo Farias Gonçalves
Adriano César Dias
Cléoben Gomes Lopes
Patrick Rocha Henriques de Moura
Glailson Lima Nogueira
Uenio Paulo de Souza Gomes</t>
  </si>
  <si>
    <t>Implantar os principais processos de gerenciamento de serviços de acordo com a ITIL</t>
  </si>
  <si>
    <t>Os demais processos de gerenciamento de eventos, de problemas e de configurações e mudanças serão implantados em 2018/2019.</t>
  </si>
  <si>
    <t>Adquirir suíte de softwares para a Anatel, conforme levantamento de necessidades com as áreas</t>
  </si>
  <si>
    <t xml:space="preserve">Contratação do RFEye Monitor da CRFS </t>
  </si>
  <si>
    <t>Contratação  do RFEye Monitor da CRFS realizada</t>
  </si>
  <si>
    <t>TR para contratação de equipamentos para detecção e avaliação de redes utilizando protocolos 802.11a,b,g,n elaborado.</t>
  </si>
  <si>
    <t>Conforme indicado no campo de observações para acompanhamento pela SGI que existem outras alternativas e o projeto terá que ser analisado com cuidado quando de sua análise de viabilidade.</t>
  </si>
  <si>
    <t>Instalação e configuração de ferramenta de análise de logs (ELK).</t>
  </si>
  <si>
    <t>Instalação e configuração da ferramenta.</t>
  </si>
  <si>
    <t>Aquisição de recursos de hardware para infraestrutura de TIC que permitam o aumentar a eficiência das operações de TIC (Segurança e Rede de Dados).</t>
  </si>
  <si>
    <t>Aquisição de recursos de software para infraestrutura de TIC que permitam o aumentar a eficiência das operações de TIC.</t>
  </si>
  <si>
    <t>Aquisição de software com as funcionalidades do Red Hat Satellite (gerenciamento de ambientes do Red Hat Enterprise Linux e outras infraestruturas da Red Hat) ou com as funcionalidades do Centrify; ou software de auditoria e segurança da informação</t>
  </si>
  <si>
    <t>Esta ação será realizada no âmbito da AFIS, responsável pela infraestrutura física das unidades descentralizadas e a GIMR irá apoiar nos trabalhos relacionados ao cabeamento estruturado. Renião PDTIC SGI</t>
  </si>
  <si>
    <t>Realizar a implantação do NAP na rede da Agência.</t>
  </si>
  <si>
    <t>NAP implantando.</t>
  </si>
  <si>
    <t>Excluir na revisão do PDTIC. Não será contratado devido à não utilização da ferramenta e pela indicação pela Consultoria de baixa maturidade da Anatel em gestão de processos, necessitando aprimoramento da cultura do trabalho por processos para posterior utilização de uma ferramenta de automação. Reunião PDTIC SGI 08/02/2017.</t>
  </si>
  <si>
    <t>Aquisição de certificados do tipo A1 para Equipamentos para comprovação de autencidades dos sítios da Anatel na Internet</t>
  </si>
  <si>
    <t>Contrato para fornecimento de certificados do tipo A1 para Equipamentos</t>
  </si>
  <si>
    <t>Contratação de Solução de Backup adequada ao novo datacenter da Anatel</t>
  </si>
  <si>
    <t>Contrato para fornecimento de Solução de Backup</t>
  </si>
  <si>
    <t>Vencimento em 25/02/2018
100% - Assintura do contrato prevista para Jan/2018.
As subscrições do Red Hat Enterprise Linux expiram em 31/12/2019 e do Oracle MySQL Enterprise 23/11/2019</t>
  </si>
  <si>
    <t>STFC Local DDR. Contrato 001/2014 vence em 27/02/2017, podendo ser prorrogado por mais 12 meses.</t>
  </si>
  <si>
    <t>Contratação de Serviço  de Suporte à Produção (Ambientes Computacionais e Aplicações Departamentais)</t>
  </si>
  <si>
    <t>Serviço  de Suporte à Produção (Ambientes Computacionais e Aplicações Departamentais) contratado</t>
  </si>
  <si>
    <t>Realizar procedimento de prorrogação do serviço de manutenção evolutivas e sustentação de sistemas</t>
  </si>
  <si>
    <t>Segue o rito da prorrogação do serviço de desenvolvimento da GIDS</t>
  </si>
  <si>
    <t>Prorrogar contratos de acesso à internet (Iniciar em 2018)</t>
  </si>
  <si>
    <t>Contratos de acesso à internet prorrogados</t>
  </si>
  <si>
    <t>Prorrogação do contrato da central serviço de suporte aos usuários (Service Desk)</t>
  </si>
  <si>
    <t>Contrato da central serviço de suporte aos usuários (Service Desk) prorrogado</t>
  </si>
  <si>
    <t>Inclusão do serviço de monitoramento dentro do novo contrato de Suporte à Produção (Suporte à ferramenta de monitoramento da BMC)</t>
  </si>
  <si>
    <t>Contrato de Serviço  de Suporte à Produção (Ambientes Computacionais e Aplicações Departamentais) incluindo o serviço de monitoramento do ambiente produtivo</t>
  </si>
  <si>
    <t>Análise sobre implementação de solução de computação em nuvem na Agência, considerando estudo técnico com proposição para adoção da solução em médio e longo prazos</t>
  </si>
  <si>
    <t>Realizar análise para verificar a viabilidade de implementação de solução de computação em nuvem na Agência, considerando estudo técnico com proposição para adoção da solução em médio e longo prazos</t>
  </si>
  <si>
    <t>Proposição de projeto</t>
  </si>
  <si>
    <t>Elaborar projeto e aquisições a partir de um levantamento de ativos de TI, visando a melhoria do gerenciamento dos ativos de rede  (Fraqueza: Falhas de redes e ambientes elétricos)</t>
  </si>
  <si>
    <t>Projeto proposto</t>
  </si>
  <si>
    <t>10% - Iniciar os estudos
50% - Minuta de proposição para discussão</t>
  </si>
  <si>
    <t>Responsável: Luzemário Dantas Rocha
Patrick Rocha Henriques de Moura
Daniel Wanderley Romão
Lourenço Tomazette Neto
Cléoben Gomes Lopes</t>
  </si>
  <si>
    <t>Responsável: Patrick Rocha Henriques de Moura
Daniel Wanderley Romão
Lourenço Tomazette Neto
Luzemário Dantas Rocha</t>
  </si>
  <si>
    <t>Responsável: Daniel Wanderley Romão
Patrick Rocha Henriques de Moura
Lourenço Tomazette Neto</t>
  </si>
  <si>
    <t>Responsável: Cléoben Gomes Lopes
Marcelo Alves de Oliveira
Gabriel Aires Guedes</t>
  </si>
  <si>
    <t>Responsável: Patrick Rocha Henriques de Moura
Lourenco Tomazette Neto
Daniel Wanderley Romao
Luzemario Dantas Rocha</t>
  </si>
  <si>
    <t>Responsável: Cléoben Gomes Lopes, Patrick Rocha Henriques de Moura e Rogério de Abreu  dos Santos
Marcelo Alves de Oliveira, Daniel Wanderley Romão e João Tadeu Salazar Ferreira</t>
  </si>
  <si>
    <t>Responsável: Cleber Jose Santos
Leonardo Della Justina do Nascimento;
Lucas Moulin Santos.</t>
  </si>
  <si>
    <t>Responsável: Leonardo Della Justina do Nascimento
Cleber Jose Santos; e
Lucas Moulin Santos.</t>
  </si>
  <si>
    <t>Responsável: Rodrigo Souza Menezes
Ana Claudia Sivieri
Nei Jobson da Costa Carneiro
Guilherme Andrade Del Cantoni
Leandro Max De Lima Silva
Arthur George Carvalho Alves
Rodney Riquelme Da Cunha
Vanessa Macedo Dos Anjos
Jorge Wilson da Silva Mendes
Fernando Ribeiro
Marcio Augusto Farias Formiga
Graciela Prudente Da Silva Moronte
Márcio Macário Costa
Regina Do Carmo Pereira Lima
Vanessa Rubio Teixeira Pinto
Jorge Luiz dos Santos Paes Junior
Outros integrantes de fora da SGI</t>
  </si>
  <si>
    <t>Responsável: Thiago Pereira de Brito Vieira
Danilo Balby Silva Castanheira
Marx Gomes Van Der Linden
Márcio Vinícius de Moura Ribeiro</t>
  </si>
  <si>
    <t>Responsável: Márcio Augusto Farias Formiga
Márcio Macário Costa
Graciela Prudente da Silva Moronte
Regina do Carmo Pereira Lima
Moisés Moreira dos Santos</t>
  </si>
  <si>
    <t>Responsável: Lourenco Tomazette Neto
Patrick Rocha Henriques de Moura
Daniel Wanderley Romao
Luzemario Dantas Rocha</t>
  </si>
  <si>
    <t xml:space="preserve">Responsável: Rogério Abreu dos Santos
Joao Tadeu Salazar Ferreira
</t>
  </si>
  <si>
    <t>Responsável: Joao Tadeu Salazar Ferreira
Rogério Abreu dos Santos</t>
  </si>
  <si>
    <t>Responsável: Leandro de Lima Lira
Thiago Pereira de Brito Vieira
Danilo Balby Silva Castanheira
Thiago De Matos Batista
Maria Eugênia Martins de Moura</t>
  </si>
  <si>
    <t>Responsável: Carlos César Lanzoni
Antônio Carlos de Almeida
Thiago Pereira de Brito Vieira
Leandro de Lima Lira
Maria Eugênia Martins de Moura</t>
  </si>
  <si>
    <t>Responsável: Antonio Carlos de Almeida
Márcio Augusto Farias Formiga
Thiago Pereira de Brito Vieira
Wesley Paesano Lins
Guilherme Carvalho Chehab</t>
  </si>
  <si>
    <t>Responsável: Fernando Ribeiro
Wesley Paesano Lins
Marx Gomes Van Der Linden
Rodney Riquelme da Cunha</t>
  </si>
  <si>
    <t>Responsável: Antonio Carlos de Almeida
Guilherme Andrade Del Cantoni
Márcio Vinícius de Moura Ribeiro
Rodney Riquelme da Cunha
Leandro Max de Lima Silva
Danilo Balby Silva Castanheira</t>
  </si>
  <si>
    <t>Responsável: Arthur George Carvalho Alves
Márcio Macário Costa
Thiago Pereira de Brito Vieira
Danilo Balby silva Castanheira</t>
  </si>
  <si>
    <t>Responsável: Vanessa Macedo dos Anjos
Leandro Max de Lima Silva
Marx Gomes Van Der Linden</t>
  </si>
  <si>
    <t>Reponsável: Vanessa Macedo dos Anjos
Wesley Paesano Lins
Éder Souza Gualberto</t>
  </si>
  <si>
    <t>Responsável: Marcelo Alves de Oliveira
Cléoben Gomes Lopes
Gabriel Aires Guedes</t>
  </si>
  <si>
    <t>Responsável: Ivan Maia                                                                                                                                                                                                                                                                                                                                                                                                                                                                                                                                  Leonardo Falcão
Tatiane Martins Da Silva Bohnert</t>
  </si>
  <si>
    <t>Responsável: Lucas Moulin Santos
Leonardo Della Justina do Nascimento
Cleber Jose Santos.
Nei Jobson da Costa Carneiro</t>
  </si>
  <si>
    <t>Responsável: Leonardo Della Justina do Nascimento
Cleber Jose Santos.</t>
  </si>
  <si>
    <t>Responsável: Rodrigo Souza Menezes
Ana Claudia Sivieri
Guilherme Chehab
Simone Gonçalves De Alencar
Wesley Paesano Lins
Vanessa Rubio Teixeira Pinto Maia
André Gustavo
Felipe Esmeraldo</t>
  </si>
  <si>
    <t>Responsável: Rodrigo Souza Menezes
Wesley Paesano Lins
Vanessa Rubio Teixeira Pinto Maia
Marcio Augusto Farias  Formiga 
Guilherme Chehab</t>
  </si>
  <si>
    <t>Responsável: Vanessa Rubio Teixeira Pinto Maia
Marcio Augusto Farias Formiga
Antonio Carlos de Almeida</t>
  </si>
  <si>
    <t>Responsável: Adriano César Dias
André Gustavo Farias Gonçalves</t>
  </si>
  <si>
    <t>Responsável: Responsável: Uenio Paulo de Souza Gomes
Moisés Moreira dos Santos</t>
  </si>
  <si>
    <t>Responsável: Glailson Lima Nogueira
Angela Morosini de Campos Souza</t>
  </si>
  <si>
    <t>Responsável: Patrick Rocha Henriques de Moura
Daniel Wanderley Romão
Lourenço Tomazette Neto
Cléoben Gomes Lopes
Marcelo Alves de Oliveira
Uênio Paulo de Souza Gomes
André Gustavo Farias Gonçalves
Adriano César Dias</t>
  </si>
  <si>
    <t>PE Adequar Sistemas
LN ND IDT 010
LN ID IDT 169</t>
  </si>
  <si>
    <t>PE Adequar Sistemas
LN ND IDT 051
LN ND IDT 075
LN ND IDT 229</t>
  </si>
  <si>
    <t>P06 ND
P09 ND
P16 ND</t>
  </si>
  <si>
    <t>Responsável: Nei Jobson
Thiago de Matos Batista
Leandro Max De Lima Silva
Arthur George Carvalho Alves
Rodney Riquelme Da Cunha
Vanessa Macedo Dos Anjos
Fernando Ribeiro
Jorge Wilson da Silva Mendes
Marcio Augusto Farias Formiga
Graciela Prudente Da Silva Moronte
Márcio Macário Costa
Regina do Carmo Pereira Lima
Wesley Paesano Lins
Leandro de Lima Lira
Danilo Balby Silva Castanheira</t>
  </si>
  <si>
    <t>Responsável: Adriano César Dias e Rodrigo Souza Menezes
André Gustavo Farias Gonçalves 
Wesley Paesano Lins
Cléoben Gomes Lopes 
Patrick Rocha Henriques de Moura 
Rogerio Abreu dos Santos 
Uênio Paulo de Souza Gomes</t>
  </si>
  <si>
    <t>Responsável: Patrick Rocha Henriques de Moura
Luzemário Dantas Rocha
Patrick Rocha Henriques de Moura
Lourenco Tomazette Neto</t>
  </si>
  <si>
    <t>Responsável: Vanessa Neris Abade
Ana Claudia Sivieri
Guilherme Chehab
Mairan Thales Macedo
Simone Gonçalves De Alencar
Wesley Paesano Lins
Vanessa Rubio Teixeira Pinto Maia
André Gustavo
Felipe Esmeraldo</t>
  </si>
  <si>
    <t>Desenvolvimento do Plano de Dados Abertos. Inicio da publicação e catalogação de dados no portal de Dados.gov</t>
  </si>
  <si>
    <t>50% - foram atingidos em julho de 2016 com a publicação do PDA pela Portaria 801/2016.
100% - caso mantenha-se em dias as metas previstas no PDA e de acordo com os critérios de catalogação previstas na meta 1.</t>
  </si>
  <si>
    <t>Atrasada</t>
  </si>
  <si>
    <r>
      <t xml:space="preserve">20% - módulos de boleto
60% - Conclusão do caminho crítico (Suspensão/Exigibilidade, restituição e compensação, Conciliação Contábil e Cobrança Notificação, Edital e Dívida Ativa)
90% - Conclusão da Migração de dados dos Módulos de Previsão, acessos e Outros).
95% - Conclusão da Integração com o legado.
</t>
    </r>
    <r>
      <rPr>
        <sz val="10"/>
        <color theme="4" tint="-0.499984740745262"/>
        <rFont val="Calibri"/>
        <family val="2"/>
        <scheme val="minor"/>
      </rPr>
      <t>100% - Transição (implantação do sistema no ambiente de produção.</t>
    </r>
  </si>
  <si>
    <t>Realizar compartilhamento de sistemas com outros órgãos da APF, podendo ser cessão, desenvolvimento compartilhado, utilização externa, integração externa (Aumento de 9 para 10% no compartilhamento de sistemas da Agência).</t>
  </si>
  <si>
    <t xml:space="preserve">Realizar compartilhamento de sistemas com outros órgãos da APF, podendo ser cessão, desenvolvimento compartilhado, utilização externa, integração externa (10%) </t>
  </si>
  <si>
    <t>50% - Compartilhamento de XX sistema
100% - Compartilhamento de XX sistemas
* A quantidade será definida em 2018.</t>
  </si>
  <si>
    <t>Já contratado como serviço com a Telebrás, assim não há necessidade de contratação de ferramenta, conforme exposto no campo de observações da SGI.  (Contrato 042/2016).</t>
  </si>
  <si>
    <t>Contrato com a Telebrás assinado 042/2016</t>
  </si>
  <si>
    <t>Ordem priorizada pela CITI:
1 Projetores
2 Webcameras
3 Micros
4 Notebooks
5 HDs portáteis
6 Impressoras
7 Scanners
8 Salas de Reunião
9 Kit ergonômico e de produtividades para notebooks
10 Melhoria de Espaços de Reunião
11 No-breaks 700 VA para GR11</t>
  </si>
  <si>
    <t>Contratar os mais importantes e estratégicos para Agência inicialmente e planejar os demais, de acordo com a priorização da CITI e analisar o campo de observações da SGI, itens 1 e 2 (submeter a lista à CITI antes de iniciar o processo de aquisição).</t>
  </si>
  <si>
    <t>Implementar solução de gerenciamento de logs  de infraestrutura de TI</t>
  </si>
  <si>
    <t>Aquisição de recursos de hardware para infraestrutura de TIC que permitam o aumentar a eficiência das operações de TIC.</t>
  </si>
  <si>
    <t>Contratar Satellite</t>
  </si>
  <si>
    <t xml:space="preserve">Renovação da subscrição de suporte para softwares cujo término da subscrição dar-se-á na vigência do PDTIC: </t>
  </si>
  <si>
    <t>Prorrogação 2016/2017/2018/2019</t>
  </si>
  <si>
    <t>Nova contratação 2016. Prorrogação 2017/2018/2019.</t>
  </si>
  <si>
    <t>Serviços de comunicação de dados Interligando as unidades descentralizadas e dispositivos de fiscalização à rede corporativa da Anatel. Nova contratação 2016. Prorrogação 2017/2018/2019.</t>
  </si>
  <si>
    <t>Operação da Central de Serviços (Service Desk) 
Nova contratação 2016. Prorrogação 2017/2018/2019</t>
  </si>
  <si>
    <t>Operação da Central de Serviços (Service Desk)
Nova contratação 2016. Prorrogação 2017/2018/2019</t>
  </si>
  <si>
    <t>Fábrica de Desenvolvimento de Sistemas</t>
  </si>
  <si>
    <t>90% - Relatórios de apoio à decisão.
100% - Sistema em operação definitiva</t>
  </si>
  <si>
    <t>100% - Relatórios e Indicadores</t>
  </si>
  <si>
    <t>25% - Contratação de Serviço de Suporte e Atualização de versão (MOSAICO/RPM)
75% - Módulo de Planejamento de Espectro (Órbita) (MOSAICO)
100% - Contratação de Serviço para provimento da solução (Venda de Frequência) e Outorga e Licenciamento dos demais serviços (Demais Serviços)</t>
  </si>
  <si>
    <t>25% - Módulo de Monitoramento de Espectro (MOSAICO)
65% - Provimento da Solução (Venda de Frequência)
100% - Módulo de Coordenação (MOSAICO)</t>
  </si>
  <si>
    <t xml:space="preserve">PE - Desenvolvimento de Sistema de apoio ao processo de Fiscalização Regulatória da Agência
</t>
  </si>
  <si>
    <t>PE - Desenvolvimento de Sistema de apoio ao processo de Fiscalização Regulatória da Agência</t>
  </si>
  <si>
    <t>25% - Implantação da solução de apoio ao processo de Controle
50% - Piloto da Análise de Dados Estruturados
100% - Implantação da solução integrada de apoio ao processo de Fiscalização Regulatória</t>
  </si>
  <si>
    <t>100% - Análise de Dados Estruturados (Regulamentos Priorizados)</t>
  </si>
  <si>
    <t>PE - Solução de Disponibilização de indicadores estratégicos da Agência</t>
  </si>
  <si>
    <t>Custo pleiteado em outro projeto</t>
  </si>
  <si>
    <t xml:space="preserve">Suporte técnico especializado para infraestrutura de TIC  
Suporte infra rede - nova contratação em 2016 (prorrogavel por 60 meses a contar de 29/11/2016). Prorrogação: 2017/2018/2019.
Suporte infra produção  - nova contratação (60 meses a contar de 28/02/2017). 2018/2019
</t>
  </si>
  <si>
    <t xml:space="preserve">Aquisição/Assinatura de Bases de Dados/Pesquisas (Gartner, Pyramid, Ovum, IEEE ou Forrester, Cullen). </t>
  </si>
  <si>
    <t>Serviços Postais
Contratar Serviço de Correspondências e Malote (contrato único com a ECT derivada do Processo de nº 53500.004607/2016-60.</t>
  </si>
  <si>
    <t>Serviço de fornecimento de base de dados de CPF e CNPJ - Convênio Serpro</t>
  </si>
  <si>
    <t>10% - 1 POP
50% - 5 POPs
75% - 7 POPs
100% - 10 POPs</t>
  </si>
  <si>
    <t>10% - 1 POP
50% - 7 POPs
75% - 10 POPs
100% - 15 POPs</t>
  </si>
  <si>
    <t>10% - 2 POP
50% - 10 POPs
75% - 15 POPs
100% - 20 POPs</t>
  </si>
  <si>
    <t>Responsável: 
Wesley Paesano Lins
Vanessa Rúbio
André Gustavo
Ana Claudia Sivieri
Guilherme Chehab</t>
  </si>
  <si>
    <t>Responsável:
Wesley Paesano Lins
Vanessa Rúbio
André Gustavo
Ana Claudia Sivieri
Guilherme Chehab</t>
  </si>
  <si>
    <t>100% - Acordo de cooperação assinado</t>
  </si>
  <si>
    <t>Adquirir solução de segurança contra ataques DDoS</t>
  </si>
  <si>
    <t>A definir</t>
  </si>
  <si>
    <t>A definir em 2019</t>
  </si>
  <si>
    <t>A definir em 2019.</t>
  </si>
  <si>
    <t>Definir em 2018</t>
  </si>
  <si>
    <t>Responsável: Cléoben Gomes Lopes
Patrick Rocha Henriques de Moura</t>
  </si>
  <si>
    <t xml:space="preserve">1 - Aquisiação de equipamentos de segurança que possibilitem o aprimoramento do nível de segurança da Anatel (Solução UTM);
2 - Aquisição de interfaces e adaptadores de rede destinados a utilização no F5 para desativar o server farm D-Link; </t>
  </si>
  <si>
    <t>3 - Aquisição de switches para Sede, ERs e UOs.</t>
  </si>
  <si>
    <t>Implantar solução para gerenciamento de equipamentos pessoais (ex.: BYOD, NAP).</t>
  </si>
  <si>
    <t xml:space="preserve">Considerando outras demandas prioritárias na área, optou-se pela implantação do NAP, para posterior decisão sobre investimento em solução específica de BYOD. </t>
  </si>
  <si>
    <t>Prorrogação do contrato de certificados do tipo A1 para Equipamentos para comprovação de autencidades dos sítios da Anatel na Internet</t>
  </si>
  <si>
    <t>Contrato para fornecimento de certificados do tipo A1 para Equipamentos prorrogado</t>
  </si>
  <si>
    <r>
      <t xml:space="preserve">Renovação da subscrição de suporte para softwares cujo término da subscrição dar-se-á na vigência do PDTIC: 
</t>
    </r>
    <r>
      <rPr>
        <u/>
        <sz val="10"/>
        <color theme="3"/>
        <rFont val="Calibri"/>
        <family val="2"/>
        <scheme val="minor"/>
      </rPr>
      <t xml:space="preserve"> 2017: </t>
    </r>
    <r>
      <rPr>
        <sz val="10"/>
        <color theme="3"/>
        <rFont val="Calibri"/>
        <family val="2"/>
        <scheme val="minor"/>
      </rPr>
      <t xml:space="preserve">
(2) softwares de segurança da informação Symantec EndPoint Protection Server e Symantec Messanging Gateway, cujas subscrições encerrar-se-ão em 25/02/2018; (5) Patrim;
</t>
    </r>
    <r>
      <rPr>
        <u/>
        <sz val="10"/>
        <color theme="3"/>
        <rFont val="Calibri"/>
        <family val="2"/>
        <scheme val="minor"/>
      </rPr>
      <t xml:space="preserve">
 2018: </t>
    </r>
    <r>
      <rPr>
        <sz val="10"/>
        <color theme="3"/>
        <rFont val="Calibri"/>
        <family val="2"/>
        <scheme val="minor"/>
      </rPr>
      <t xml:space="preserve">
(2) softwares de segurança da informação Symantec EndPoint Protection Server e Symantec Messanging Gateway, cujas subscrições encerrar-se-ão em 25/02/2018;
</t>
    </r>
    <r>
      <rPr>
        <u/>
        <sz val="10"/>
        <color theme="3"/>
        <rFont val="Calibri"/>
        <family val="2"/>
        <scheme val="minor"/>
      </rPr>
      <t xml:space="preserve">2019:
</t>
    </r>
    <r>
      <rPr>
        <sz val="10"/>
        <color theme="3"/>
        <rFont val="Calibri"/>
        <family val="2"/>
        <scheme val="minor"/>
      </rPr>
      <t xml:space="preserve">(1) SGBD MySQL Enterprise e do Sistema Operacional Red Hat Enterprise Linux, adquiridos junto à UIT, cuja subscrições atuais encerar-se-ão em 23/11/2019 e 31/12/2019, respectivamente; 
(3) software de monitoração ProactiveNet, cuja garantia vencerá em 2019; e software de monitoração BMC ProactivNet (TrueSight), cuja emissão do TRD ocorreu em 13/06/2014, sendo que a subscrição vai até 13/06/2019 (ProactiveNet foi atualizado para TrueSight); </t>
    </r>
  </si>
  <si>
    <t>100% - Contrato assinado (3 SEP)</t>
  </si>
  <si>
    <t>STFC Nacional DDR, LDN e LDI. Unificação e centralização de contratos de telefonia fixa das Unidades Descentralizadas e Anatel Sede</t>
  </si>
  <si>
    <t>Prorrogação do STFC Nacional DDR, LDN e LDI</t>
  </si>
  <si>
    <t>Prorrogação do SMP Nacional</t>
  </si>
  <si>
    <t>Contratação do STFC Nacional DDR, LDN e LDI</t>
  </si>
  <si>
    <t>Prorrogação do Contrato STFC Local DDR</t>
  </si>
  <si>
    <t>Contratação do SMP Nacional</t>
  </si>
  <si>
    <t>Prorrogação de Serviço  de Suporte à Produção (Ambientes Computacionais e Aplicações Departamentais)</t>
  </si>
  <si>
    <t>Serviço  de Suporte à Produção (Ambientes Computacionais e Aplicações Departamentais) prorrogado</t>
  </si>
  <si>
    <t>Ação cancelada tendo em vista que o serviço de monitoração será previsto na contratação do serviço de suporte ao ambiente de produção da ação 37.</t>
  </si>
  <si>
    <t>A definir em 2018.</t>
  </si>
  <si>
    <t>10% inicio do estudo
100% final do estudo</t>
  </si>
  <si>
    <t>A definir em 2019 a depender do resultado do estudo.</t>
  </si>
  <si>
    <t>Ação não concluída no PDTIC 2015-2016, transferida para o PDTIC 2017-2019. Status de execução em dez/2016=75%</t>
  </si>
  <si>
    <t>Implantação será retomada em 2018, após a contratação e implantação do UTM, pois durante a execução da ação foram identificadas incompatibilidades no firewall atual da Agência. A finalização da ação também depende da contratação de suporte ténico de redes, ainda em fase de contratação (24/02/2017).</t>
  </si>
  <si>
    <t>Aprimoramento da implantação da ferramenta de monitoramento será realizado pelo Chehab com apoio das áreas de redes e de produção</t>
  </si>
  <si>
    <t xml:space="preserve">Ação não concluída no PDTIC 2015-2016, transferida para o PDTIC 2017-2019. </t>
  </si>
  <si>
    <t>Software de gestão de serviços de TI instalado e implantado: análise de viabilidade de solução para central de serviços, considerando softwares públicos e a ferramenta atual (Visão)</t>
  </si>
  <si>
    <t>Automatizar os processos: gestão de incidentes, problemas e configuração.</t>
  </si>
  <si>
    <t>Aprimoramento do processo de monitoramento de infraestrutura de TI</t>
  </si>
  <si>
    <t>Automatização dos processos: gestão de incidentes, problemas e configuração.</t>
  </si>
  <si>
    <t>Envio dos planos elaborados para aprovação da alta administração (CD)</t>
  </si>
  <si>
    <t>A ação será atendida pela ação A22 (Aprimorar o gerenciamento de serviços de acordo com a biblioteca da infraestrutura de TI (ITIL).</t>
  </si>
  <si>
    <t>Verificar se a capacitação em ITIL foi realizada em 2017. Caso negativo, demandar.</t>
  </si>
  <si>
    <t>Verificar se a capacitação em ITIL foi realizada em 2017/2018. Caso negativo, demandar.</t>
  </si>
  <si>
    <t>Verificar se a capacitação solicitada em 2017 foi realizada. Caso negativo demandar.</t>
  </si>
  <si>
    <t>Verificar se a capacitação solicitada em 2017/2018 foi realizada. Caso negativo demandar.</t>
  </si>
  <si>
    <t>Eder</t>
  </si>
  <si>
    <t>Índice de maturidade em acessibilidade digital</t>
  </si>
  <si>
    <t>Cumprimento e divulgação do PDA</t>
  </si>
  <si>
    <t>Promoção de capacitação e eventos para fomento do uso dos dados abertos.</t>
  </si>
  <si>
    <t>90% - publicação dos dados que estão previstos no PDA para janeiro;
100% -  revisão do PDA com metas para o próximo biênio.</t>
  </si>
  <si>
    <t>50%  - promoção de capacitação;
100% - realização de evento externo para fomento do uso dos dados abertos.</t>
  </si>
  <si>
    <t>Responsável: Tatiane Martins Da Silva Bohnert
Milton Bassani</t>
  </si>
  <si>
    <t>Nível 3 – Órgão interage com os cidadãos em canais digitais públicos e efetivos, de forma ágil e responsiva, atento à
necessidade do cidadão e ao contexto do meio utilizado).</t>
  </si>
  <si>
    <t xml:space="preserve">Interação com os cidadãos por meio de canais digitais públicos </t>
  </si>
  <si>
    <t>Ação cancelada, tendo em vista que a SGI não possui canal para interação direta com o cidadão.</t>
  </si>
  <si>
    <t>10% - dar publicidade aos produtos do projeto;
100% - entrega da etapa III dos indicadores estratégicos.</t>
  </si>
  <si>
    <t>A definir de acordo com a nova pesquisa.</t>
  </si>
  <si>
    <t>Prorrogação do contrato de Serviços Postais</t>
  </si>
  <si>
    <t>Contrato de Serviços Postais prorrogado</t>
  </si>
  <si>
    <t>70% -  Ações prévias concluídas em 2016;
80% - Parecer da PFE aprovando prorrogação;
100% - Contrato assinado.</t>
  </si>
  <si>
    <t>Ação cancelada, tendo em vista que foi indetificado que o escopo do projeto será finalizado em 2018.</t>
  </si>
  <si>
    <t>Prorrogação do contrato de aquisição de livros técnicos nacionais e importados para atualização do acervo bibliográfico</t>
  </si>
  <si>
    <t>Ação cancelada, pois considerando o tamanho do escopo não há necessidade de execução em 2018 e 2019.</t>
  </si>
  <si>
    <t>Verificar se a capacitação solicitada em 2018 foi realizada. Caso negativo demandar.</t>
  </si>
  <si>
    <t>Ação cancelada, pois identificou-se a possibilidade de concluí-la em 2018.</t>
  </si>
  <si>
    <t>10% - Preparar ambiente;
25% - Realizar a instalação;
50% - Selecionar ativos e direcionar logs para indexação;
75% - Customizar ferramenta e relatórios;
100% - Avaliar solução.</t>
  </si>
  <si>
    <t>A definir em 2018:
3 Micros
4 Notebooks
8 Salas de Reunião
9 Kit ergonômico e de produtividades para notebooks
10 Melhoria de Espaços de Reunião
11 No-breaks 700 VA para GR11</t>
  </si>
  <si>
    <t>A definir em 2019:
3 Micros
4 Notebooks
8 Salas de Reunião
9 Kit ergonômico e de produtividades para notebooks
10 Melhoria de Espaços de Reunião
11 No-breaks 700 VA para GR11</t>
  </si>
  <si>
    <t>10% - Início do Estudo Técnico Preliminar de aquisição dos demais equipamentos finalizado;
30% - Estudo Técnico Preliminar de aquisição dos demais equipamentos finalizado;
50% - Finalizada análise pela AFCA;
70% - Aprovação pela PFE;
90% - Licitação concluída;
100% - Contrato assinado.</t>
  </si>
  <si>
    <t>Implantação da ferramenta de gerenciamento de serviços de TI, adotando os processos de  cumprimento de requisição e de gerenciamento de incidente</t>
  </si>
  <si>
    <t>Implantação da ferramenta de gerenciamento de serviços de TI, adotando os processos de gerenciamento de evento, de problemas e de configurações e de mudança</t>
  </si>
  <si>
    <t>Implantação da ferramenta de gerenciamento de serviços de TI, adotando os processos de gerenciamento de catálogo de serviços, do conhecimento e de acesso.</t>
  </si>
  <si>
    <t>25% - avaliar prestação de serviço. Solicitar interesse da contratada em prorrogar contrato. 
50% - Informe de prorrogação assinado o e minuta de termo aditivo para encaminhamento à PFE. 
75% - Análise Jurídica da PFE.
95% - Tratativas das recomendações da PFE.
100% - Formalização do termo aditivo.</t>
  </si>
  <si>
    <t>Ação adiada para 2018, pois a área não possui recursos humanos suficientes para iniciá-la em 2017.</t>
  </si>
  <si>
    <t>10% - Iniciar os estudos;
50% - Minuta de proposição para discussão;
100% - Projeto finalizado.</t>
  </si>
  <si>
    <t>Ação cancelada, tendo em vista que verificou-se que o projeto poderá ser finalizado em 2019.</t>
  </si>
  <si>
    <t>25% - Retomada das configurações do ambiente;
100% - Ambiente compatível com IPv6.</t>
  </si>
  <si>
    <t>10% - Iniciar processo de reestruturação da ferramenta
25% - Definir os ativos a serem monitorados
50% - Inclusão de ativos finalizada
75% - Testes finais das configurações e validação com as áreas
100% - Ferramenta de monitoramento da BMC aprimorada e em utilização</t>
  </si>
  <si>
    <t xml:space="preserve">(1) Comunicação telefônica por meio do Serviço Telefônico Fixo Comutado (STFC), nas modalidades local e de longa distância (Custeio 383.127)
(2) Serviço Móvel Pessoal (SMP), contemplando tanto a sede quanto as unidades descentralizadas (Custeio 377.022)
(3) Prorrogação do SMP 41/2014 em 2017 (30 meses) / nova contratação em 2019.
Substituição do STFC  01/2014 (2017) e 13/2012 (2017) </t>
  </si>
  <si>
    <r>
      <t xml:space="preserve">Renovação da subscrição de suporte para softwares cujo término da subscrição dar-se-á na vigência do PDTIC: 
</t>
    </r>
    <r>
      <rPr>
        <u/>
        <sz val="10"/>
        <color theme="3"/>
        <rFont val="Calibri"/>
        <family val="2"/>
        <scheme val="minor"/>
      </rPr>
      <t xml:space="preserve">2019:
</t>
    </r>
    <r>
      <rPr>
        <sz val="10"/>
        <color theme="3"/>
        <rFont val="Calibri"/>
        <family val="2"/>
        <scheme val="minor"/>
      </rPr>
      <t xml:space="preserve">(1) SGBD MySQL Enterprise e do Sistema Operacional Red Hat Enterprise Linux, adquiridos junto à UIT, cuja subscrições atuais encerar-se-ão em 23/11/2019 e 31/12/2019, respectivamente; 
(3) software de monitoração ProactiveNet, cuja garantia vencerá em 2019; e software de monitoração BMC ProactivNet (TrueSight), cuja emissão do TRD ocorreu em 13/06/2014, sendo que a subscrição vai até 13/06/2019 (ProactiveNet foi atualizado para TrueSight); </t>
    </r>
  </si>
  <si>
    <r>
      <t xml:space="preserve">Contrato de aquisição de equipamentos de microinformática assinado:
1 Projetores
2 Webcameras
</t>
    </r>
    <r>
      <rPr>
        <strike/>
        <sz val="10"/>
        <color theme="3"/>
        <rFont val="Calibri"/>
        <family val="2"/>
        <scheme val="minor"/>
      </rPr>
      <t>3 Micros
4 Notebooks</t>
    </r>
    <r>
      <rPr>
        <sz val="10"/>
        <color theme="3"/>
        <rFont val="Calibri"/>
        <family val="2"/>
        <scheme val="minor"/>
      </rPr>
      <t xml:space="preserve">
5 HDs portáteis
6 Impressoras
7 Scanners
</t>
    </r>
    <r>
      <rPr>
        <strike/>
        <sz val="10"/>
        <color theme="3"/>
        <rFont val="Calibri"/>
        <family val="2"/>
        <scheme val="minor"/>
      </rPr>
      <t>8 Salas de Reunião
9 Kit ergonômico e de produtividades para notebooks
10 Melhoria de Espaços de Reunião
11 No-breaks 700 VA para GR11</t>
    </r>
  </si>
  <si>
    <t>Solicitar revisão do PDTIC. Não será realizado em 2017 &gt;&gt; previsão para 2018. 
Reunião de alinhamento a ser agendada com a Capgemini e continuidade dos trâmites para assinatura do acordo de cooperação com a Capgemini</t>
  </si>
  <si>
    <t>25% - disseminar o processo de gestão de demandas na Agência
30% - selecionar piloto para a gestão de demandas
50% - realizar piloto do processo
100% - ampliar o processo para as demais entradas de demandas (replanejar)</t>
  </si>
  <si>
    <t>Implantação dos switches na Sede, ERs e UOs.</t>
  </si>
  <si>
    <t>Ação adiada para 2018, tendo em vista a alocação dos servidores em outras atividades prioritárias.</t>
  </si>
  <si>
    <t>Excluir do PDTIC 2017-2019. Necessidade de estudo para reavaliar a decisão de descentralização do acesso à internet. Reunião PDTIC SGI 08/02/2017</t>
  </si>
  <si>
    <t>Renovação da subscrição de suporte do (5) Patrim e ações para contratação dos (2) softwares de segurança da informação Symantec EndPoint Protection Server e Symantec Messanging Gateway</t>
  </si>
  <si>
    <t>Renovação da subscrição de suporte dos (1) softwares de segurança da informação Symantec EndPoint Protection Server e Symantec Messanging Gateway.</t>
  </si>
  <si>
    <t>Renovação da subscrição de suporte do:
(1) SGBD MySQL Enterprise; 
(2) Sistema Operacional Red Hat Enterprise Linux,
(3) software de monitoração ProactiveNet (monitoração BMC ProactivNet (TrueSight))</t>
  </si>
  <si>
    <t>Concluída</t>
  </si>
  <si>
    <t>25% - avaliar prestação de serviço. Solicitar interesse da contratada em prorrogar contrato. 
50% - Informe de prorrogação assinado 
75% - Informe assinado e minuta de termo aditivo para encaminhamento à PFE. Análise Jurídica da PFE.
95% - Tratativas das recomendações da PFE.
100% - termo aditivo assinado.</t>
  </si>
  <si>
    <t>Ação cancelada tendo em vista que o contrato vence em 2019.</t>
  </si>
  <si>
    <t>Ação cancelada, tendo em vista que o custo não justifica sua implementação a curto prazo.</t>
  </si>
  <si>
    <t>30% - levantamento de necessidades de capacitação, considerando as demandas do PDTIC.
70% - prospecção e orçamentação dos treinamentos
100% - finalização do LNC e envio ao RH.</t>
  </si>
  <si>
    <t>30% - levantamento de necessidades de capacitação, considerando as demandas do PDTIC
70% - prospecção e orçamentação dos treinamentos
100% - finalização do LNC e envio ao RH.</t>
  </si>
  <si>
    <t>30% - levantamento de necessidades de capacitação, considerando as demandas do PDTIC
70% - prospecção e orçamentação dos treinamentos
100% - finalização da elaboração do LNC e envio ao RH.</t>
  </si>
  <si>
    <t>Patrick Rocha Henriques de Moura
Lourenco Tomazette Neto
Luzemario Dantas Rocha</t>
  </si>
  <si>
    <t>Guilherme Chehab
Cléoben
Patrick</t>
  </si>
  <si>
    <t>Responsável: Cléoben Gomes Lopes 
Patrick Rocha Henriques de Moura 
Rogério Abreu dos Santos 
Uênio Paulo de Souza Gomes</t>
  </si>
  <si>
    <t>Definição do tipo de conteúdo a ser registrado e compartilhado na base de conhecimento da gerência</t>
  </si>
  <si>
    <t>Cadastramento dos serviços digitais disponíveis na Agência no Portal de Serviços do Governo Federal</t>
  </si>
  <si>
    <t>Instrução e contratação do objeto.</t>
  </si>
  <si>
    <t>10% - Contrato prorrogado;
15% - Concordância do fornecedor pela renovação;
30% - Minuta do Informe pronta e assinada;
100% - Parecer da PFE aprovando renovação.</t>
  </si>
  <si>
    <t>Prorrogação do Contrato nº 05/2016 (GIIB) em fevereiro de 2017 e planejamento da prorrogação do ano seguinte.</t>
  </si>
  <si>
    <t>Prorrogação do Contrato nº 05/2016 (GIIB) em fevereiro de 2018 e planejamento da prorrogação do ano seguinte.</t>
  </si>
  <si>
    <t>Prorrogação do Contrato nº 05/2016 (GIIB) em fevereiro de 2019 e planejamento da prorrogação do ano seguinte.</t>
  </si>
  <si>
    <t>Aquisição das bases de dados indentificadas durante o processo de levantamento de necessidades de dados e informações e conforme a disponibilização orçamentária.</t>
  </si>
  <si>
    <t>30% - Projeto Básico finalizado;
50% - Finalizada análise pela AFCA;
70% - Aprovação pela PFE;
90% - Licitação concluída;
100% - Contrato assinado.</t>
  </si>
  <si>
    <t>Contrato de livreiro firmado</t>
  </si>
  <si>
    <t>Contrato de livreiro prorrogado</t>
  </si>
  <si>
    <t>Lista dos serviços críticos a serem registrados e compartilhados na base de conhecimento da gerência e sua política de atualização definidas</t>
  </si>
  <si>
    <t>10% início do estudo
100% final do estudo</t>
  </si>
  <si>
    <t>Registro das informações referentes ao serviços críticos, de acordo com a lista previamente definida</t>
  </si>
  <si>
    <t xml:space="preserve">Base de conhecimento alimentada com a informação dos procedimentos operacionais da lista de serviços críticos </t>
  </si>
  <si>
    <t>Em dia</t>
  </si>
  <si>
    <t>A definir em 2018</t>
  </si>
  <si>
    <t>Responsável: Rodrigo Viegas</t>
  </si>
  <si>
    <t>Cadastro de três serviços digitais no Portal de Serviços do Governo Federal</t>
  </si>
  <si>
    <t>Não iniciada</t>
  </si>
  <si>
    <t>10% Manuais elaborados / Minuta da Portaria de Governança do Portal que trata da  rotina de atualização e melhoria do conteúdo dos portais junto às áreas de negócio (Referente aos  produtos 3 e 8)
30% Divulgação via CC - Governança e TEIA do ambiente colaborativo e do portal (referente aos produtos 4, 5 e 6)
50% Atualizações do Portal (Referente ao produto 7)
70% Divulgação das informações sobre normas e procedimentos para tratamento da informação que asseguram os pressupostos da LAI. (Referente ao produto 1)
100%  Aperfeiçoar os mapas dos websites com base no catálogo de serviços da Anatel (Produto 2) / Publicação da portaria de Governança do Portal (produto 3) / Atualização do CMS do Portal (produto 3)</t>
  </si>
  <si>
    <t>RMS emitida</t>
  </si>
  <si>
    <t>Estimar o gasto e emitir nova RMS para o ano do exercício para as publicações no DOU</t>
  </si>
  <si>
    <t>Responsável: Carolina Pereira Marinho
Jose Ivan Maia de Oliveira Filho
Leonardo Falcão</t>
  </si>
  <si>
    <t>Responsável: Jose Ivan Maia de Oliveira Filho
Claudio Dias</t>
  </si>
  <si>
    <t>10% - Solicitar estimativa de publicações para as áreas;
30% - Consolidar as respostas das estimativas indicadas;
100% - Emitir RMS.</t>
  </si>
  <si>
    <t>20% - Projeto Básico finalizado;
50% - Encaminhado para análise da AFCA;
70% - Aprovação pela PFE;
90% - Licitação concluída;
100% - Contrato assinado.</t>
  </si>
  <si>
    <t>Responsável: Leonardo Della Justina do Nascimento
Cleber Jose Santos</t>
  </si>
  <si>
    <t>10% - inicio das tratativas com a IOS para definição dos requisitos relacionado a implantação da ferramenta;
25% - Mapeamento dos processos ITIL a serem aplicados; 
50% - Ferramenta de gerenciamento de suporte em ambiente de homologação;
75% - Customização da ferramenta de acordo com os processos da Anatel para os processos a serem implantados; 
90% Inclusão do catálogo de serviços e criação das filas de suporte com as devidas permissões;
100% - Ferramenta gerencimento de suporte em ambiente de Produção.</t>
  </si>
  <si>
    <t>10% - será iniciada em julho com o Início do estudo para implantação do NAP;
100% - implantação do NAP realizada.</t>
  </si>
  <si>
    <t>Ação iniciada em 2016;
40% Atualização da Pesquisa de Preços e possível análise pelo CD
60% Resolução dos pontos apontados pela PFE e tratamento pela AFCA
90% Fase externa da contratação
100% Contrato assinado</t>
  </si>
  <si>
    <t>Ação iniciada em anos anteriores;
25% - Realizar estudo técnico preliminar (5 Patrim);
45% - Realizar estudo técnico preliminar (3 SEP); Finalizada análise pela AFCA (5 Patrim);
55% - Finalizada análise pela AFCA (3 SEP);
65% - Aprovação pela PFE (5 Patrim); 
75% - Aprovação pela PFE (3 SEP); 
85% - Licitação concluída (5 Patrim);
100% - Licitação concluída (3 SEP) e Contrato assinado (5 Patrim);</t>
  </si>
  <si>
    <t>25% - será iniciada em junho, avaliar prestação de serviço. Solicitar interesse da contratada em prorrogar contrato. 
50% - Informe de prorrogação assinado 
75% - Informe assinado e minuta de termo aditivo para encaminhamento à PFE. Análise Jurídica da PFE.
95% - Tratativas das recomendações da PFE.
100% - termo aditivo assinado.</t>
  </si>
  <si>
    <t>10% - Iniciada a elaboração do projeto técnico;
20% - Concluir o levantamento de necessidades;
30% - Projeto Basico finalizado;
50% - Finalizada análise pela AFCA;
70% - Aprovação pela PFE;
90% - Licitação concluída;
100% - Contrato assinado.</t>
  </si>
  <si>
    <t>10% -será iniciada em maio com a concordância do fornecedor pela renovação;
50% - Minuta do Informe pronta e assinada;
80% - Parecer da PFE aprovando renovação;
100% - Termo de aditamento assinado.</t>
  </si>
  <si>
    <t>Em 11/07/2016, a Portaria nº 801, de 11 de julho de 2016, que aprova o Plano de Dados Abertos,  foi publicada no Portal e no boletim de serviço eletrônico da Agência. Os dados previstos foram publicados no Portal brasileiro de dados abertos, com o fornecimento dos metadados obrigatórios.</t>
  </si>
  <si>
    <t>Publicidade dos produtos do projeto e entrega da etapa III dos indicadores estratégicos.</t>
  </si>
  <si>
    <t>Ação atrasada tendo em vista a recomendação da PFE de realizar o serviço de Sedex por meio de dispensa. O contrato está previsto para se assinado no mês de abril.</t>
  </si>
  <si>
    <t>10% será iniciada em maio com análise técnica e prática das possíveis soluções vislumbradas pela GIMR
20% DOD e o ETP
30% TR e encaminhamentos de responsabilidade da GIMR (Aprovação pelo Conselho Diretor, etc)
40% Análise pela AFCA
60% Análise pela PFE
70% Resolução dos pontos apontados pela PFE e tratamento pela AFCA
90% Fase externa da contratação
100% Contrato assinado</t>
  </si>
  <si>
    <t>10% - ação iniciada;
100% - cadastrar três serviços prioritários.</t>
  </si>
  <si>
    <t>Responsável: Taty
Milton Bassani Júnior
Leonardo Della Justina do Nascimento
Rodrigo Menezes</t>
  </si>
  <si>
    <t>Disponibilização de artigos da GIIB na Wiki</t>
  </si>
  <si>
    <t>Disponibilização de quatro novos artigos na Wiki</t>
  </si>
  <si>
    <t>30% - será iniciada em abril com a publicação de 1 artigo na Wiki;
50% - Publicar 1 artigo na Wiki;
70% - Publicar 1 artigo na Wiki;
100% - Publicar 1 artigo na Wiki.</t>
  </si>
  <si>
    <t>Os canais de interação com a sociedade já se encontram divulgados  no Portal da Agência.</t>
  </si>
  <si>
    <t>Contrato prorrogado em fev/2017. Quarto termo aditivo ao Contrato GIMR nº 01/2014 (SEI nº 1195175).</t>
  </si>
  <si>
    <t>Dez novos Procedimentos Operacionais Padrões - POPs armazenados no Integra.</t>
  </si>
  <si>
    <t>Quinze novos  Procedimetno Operacionais Padrões - POPs armazenados no Integra.</t>
  </si>
  <si>
    <t>Vinte novos Procedimetno Operacionais Padrões - POPs  armazenados no Integra.</t>
  </si>
  <si>
    <t>50% - Compartilhamento de XX sistema
100% - Compartilhamento de XX sistemas
*A quantidade será definida em 2019.</t>
  </si>
  <si>
    <t>Ação iniciada em fevereiro com a solicitação de cessão da central de RH.
50% - Compartilhamento de um sistema
100% - Compartilhamento de dois sistemas</t>
  </si>
  <si>
    <t>Ação iniciada em 2016.
50% = Governança dos serviços
100% = Criação do modelo canônico Anatel</t>
  </si>
  <si>
    <t>Ação iniciada em fevereiro com a revisão da contatação anterior.
10% indica DOD encaminhado para AFCA
25% Estudo Técnico Preliminar Finalizado
50% Processo Encaminhado para Parecer Jurídico
75% Processo com parecer jurídico emitido
95% Edital publicado
100% Ata de registro de preços ou contrato assinado.</t>
  </si>
  <si>
    <t>Ação será iniciada em junho.
25% - avaliar prestação de serviço. Solicitar interesse da contratada em prorrogar contrato. 
50% - Informe de prorrogação assinado 
75% - Informe assinado e minuta de termo aditivo para encaminhamento à PFE. Análise Jurídica da PFE.
95% - Tratativas das recomendações da PFE.
100% - Formalização do termo aditivo.</t>
  </si>
  <si>
    <t>Será iniciada em junho.
25% - Avaliar prestação de serviço. Solicitar interesse da contratada em prorrogar contrato. 
50% - Informe de prorrogação assinado 
75% - Informe assinado e minuta de termo aditivo para encaminhamento à PFE. Análise Jurídica da PFE.
95% - Tratativas das recomendações da PFE.
100% - Formalização do termo aditivo.</t>
  </si>
  <si>
    <t>Ação iniciada em 2016.
15% - Módulo de Call Center (Focus)
50% - Backend (App) e Pacote 1 (Focus).
75% - Frontend (App) e Pacote 2 (Focus).
100% - Pacote 3 (Focus)
* Estimativas baseadas em refactoring do Focus ou Customização SENACON, em caso de contratação de CRM, será necessário rever o projeto. 
** Agrupamento de projeto baseado em 3 pacotes de entregas.</t>
  </si>
  <si>
    <t>Ação será iniciada em abril.
10% - Prospecção de soluções de Mercado (Venda de Frequência)
65% - Ajustes de modelagem do MOSAICO e Integrações com legados (MOSAICO) e Estudo Técnico Preliminar (Venda de Frequência)
100% - Outorga e Licenciamento dos demais serviços (Serviços Selecionados), incluindo notificação (MOSAICO)</t>
  </si>
  <si>
    <t>Ação será iniciada em abril.
10% - Contratação de Serviço para provimento da solução
50% - Piloto do processo de Gestão de Riscos baseado em modelos prospectivos e indicadores Estratégicos
100% - Contratação de Serviço de Suporte e Atualização de versão</t>
  </si>
  <si>
    <t>Ação será iniciada em maio.
25% - definir o catálogo e prospectar ferramenta;
50% - implantar ferramenta;
75% - popular ferramenta;
100% - divultação do novo catálogo.</t>
  </si>
  <si>
    <t>Ação iniciada em 2016.
100% - auxilio na elaboração dos planos realizado.</t>
  </si>
  <si>
    <t>Ação iniciada em 2016.100% - planos elaborados enviados para aprovação do CD.</t>
  </si>
  <si>
    <t>Ação será iniciada em abril.
10% - Contratação de Serviço para provimento da solução
20% - Avaliar ampliação da solução de apoio ao processo de Controle
100% - Contratação de Serviço de Suporte e Atualização de versão e Implantação da solução de apoio ao processo de Inspeção</t>
  </si>
  <si>
    <r>
      <t xml:space="preserve">Ação será iniciada no mês de abril.
25% - disseminar o processo de gestão de demandas na Agência
30% - selecionar piloto para a gestão de demandas
50% - realizar piloto do processo
100% - ampliar o processo para as demais entradas de demandas </t>
    </r>
    <r>
      <rPr>
        <sz val="10"/>
        <color rgb="FFFF0000"/>
        <rFont val="Calibri"/>
        <family val="2"/>
        <scheme val="minor"/>
      </rPr>
      <t>(replanejar)</t>
    </r>
  </si>
  <si>
    <t>Realizar as seguintes ações: 
1 - Realizar trabalho junto aos coordenadores para melhorar o tempo de efetiva solução das demandas e monitorar mais atentamente o atendimento de chamados pelos coordenadores de TI
2 - Aumentar o número de chamados atendidos já no 1º nível, como forma de reduzir o tempo gasto na resolução dos chamados, por meio do aprimoramento das bases de conhecimento e scripts de atendimento, bem como pela adoção de ferramenta de atendimento que facilite este trabalho
3 - Divulgar periodicamente informações sobre normativos de telefonia corporativa
4 - Substituir equipamentos de projeção e implantar recursos básicos de videoconferência em salas de reunião (em andamento por meio do processo SEI nº 53500.005198/2016-19)
5 - Realizar pesquisa em todas as unidades sobre a alocação de micros e notebooks, para se ter ideia melhor a dimensão das dificuldades e atacar os problemas como o de servidores que ficaram com um notebook novo e um desktop antigo
6 - Realizar pesquisa direcionada junto aos usuários sobre a rede sem fio, como forma de identificar os principais problemas que levaram a uma das piores avaliações dentre os itens de infraestrutura. A partir do levantamento, derivar ações de mitigação
7 - Buscar aumentar o quantitativo de acessos móveis corporativos, a partir do exercício de 2017
8 - Regularizar a questão dos atestos e, feito isso, manter a constância de suas emissões. Mapear os procedimentos do ADT de forma a reduzir a dependência das operações de apenas um colaborador
9 - Realizar reuniões periódicas com as unidades descentralizadas, por meio de videoconferência, para discussões e repasse de informações sobre questões relacionadas a infraestrutura de TIC
10 - Melhorar a banda da rede WAN (em andamento por meio dos processos 53500.013452/2015-71 e 53500.209747/2015-41).</t>
  </si>
  <si>
    <t>Responsável: 
Rogério Abreu dos Santos 
Uênio Paulo de Souza Gomes
Patrick Rocha Henriques Moura</t>
  </si>
  <si>
    <t>10% - Aquisição de webcameras realizada;
30% - Estudo Técnico Preliminar de aquisição dos demais equipamentos finalizado;
50% - Finalizada análise pela AFCA;
70% - Aprovação pela PFE;
90% - Licitação concluída;
100% - Contrato assinado.</t>
  </si>
  <si>
    <t>25% - Mapeamento dos processos ITIL a serem aplicados; 
50% - Customização da ferramenta de acordo com os processos da Anatel para os processos a serem implantados; 
75% - Inclusão do catálogo de serviços e criação das filas de suporte com as devidas permissões;
100% - Ferramenta gerencimento de suporte em ambiente de Produção.</t>
  </si>
  <si>
    <t>Lista de Softwares priorizada pela CITI , de acordo com o orçamento (considerando itens 1 e 2 do campo de observações para acompnhamento pela SGI)</t>
  </si>
  <si>
    <t>Equipamentos para detecção e avaliação de redes utilizando protocolos 802.11a,b,g,n</t>
  </si>
  <si>
    <t>Ação cancelada, tendo em vista que foi identificada duplicidade. A ação nº 69, da GIDS, foi elaborada para sanar a mesma fraqueza identificada na análise de SWOT e abarca as três gerências.</t>
  </si>
  <si>
    <t>A100</t>
  </si>
  <si>
    <t>A101</t>
  </si>
  <si>
    <t>A102</t>
  </si>
  <si>
    <t>A103</t>
  </si>
  <si>
    <t>A104</t>
  </si>
  <si>
    <t>A105</t>
  </si>
  <si>
    <t>A106</t>
  </si>
  <si>
    <t>A107</t>
  </si>
  <si>
    <t>A108</t>
  </si>
  <si>
    <t>A109</t>
  </si>
  <si>
    <t>A110</t>
  </si>
  <si>
    <t>A111</t>
  </si>
  <si>
    <t>A112</t>
  </si>
  <si>
    <t>A113</t>
  </si>
  <si>
    <t>A114</t>
  </si>
  <si>
    <t>A115</t>
  </si>
  <si>
    <t>A116</t>
  </si>
  <si>
    <t>A117</t>
  </si>
  <si>
    <t>A118</t>
  </si>
  <si>
    <t>A119</t>
  </si>
  <si>
    <t>A120</t>
  </si>
  <si>
    <t>A121</t>
  </si>
  <si>
    <t>A122</t>
  </si>
  <si>
    <t>A123</t>
  </si>
  <si>
    <t>A124</t>
  </si>
  <si>
    <t>A125</t>
  </si>
  <si>
    <t>A126</t>
  </si>
  <si>
    <t>A127</t>
  </si>
  <si>
    <t>A128</t>
  </si>
  <si>
    <t>A129</t>
  </si>
  <si>
    <t>A130</t>
  </si>
  <si>
    <t>A131</t>
  </si>
  <si>
    <t>A132</t>
  </si>
  <si>
    <t>A133</t>
  </si>
  <si>
    <t>ID Ação 2ª Versão</t>
  </si>
  <si>
    <t>ID Ação 1ª Versão</t>
  </si>
  <si>
    <t>A134</t>
  </si>
  <si>
    <t>A135</t>
  </si>
  <si>
    <t>A136</t>
  </si>
  <si>
    <t>A137</t>
  </si>
  <si>
    <t>A138</t>
  </si>
  <si>
    <t>A139</t>
  </si>
  <si>
    <t>A140</t>
  </si>
  <si>
    <t>A141</t>
  </si>
  <si>
    <t>A142</t>
  </si>
  <si>
    <t>A143</t>
  </si>
  <si>
    <t>A144</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</si>
  <si>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</si>
  <si>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</si>
  <si>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</si>
  <si>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</si>
  <si>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</si>
  <si>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</si>
  <si>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</si>
  <si>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</si>
  <si>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</si>
  <si>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</si>
  <si>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</si>
  <si>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</si>
  <si>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</si>
  <si>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</si>
  <si>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</si>
  <si>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</si>
  <si>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</si>
  <si>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</si>
  <si>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</si>
  <si>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</si>
  <si>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</si>
  <si>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</si>
  <si>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</si>
  <si>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</si>
  <si>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</si>
  <si>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</si>
  <si>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</si>
  <si>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</si>
  <si>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A001</t>
  </si>
  <si>
    <t>A002</t>
  </si>
  <si>
    <t>A003</t>
  </si>
  <si>
    <t>A004</t>
  </si>
  <si>
    <t>A005</t>
  </si>
  <si>
    <t>A006</t>
  </si>
  <si>
    <t>A007</t>
  </si>
  <si>
    <t>A008</t>
  </si>
  <si>
    <t>A009</t>
  </si>
  <si>
    <t>A010</t>
  </si>
  <si>
    <t>A011</t>
  </si>
  <si>
    <t>A012</t>
  </si>
  <si>
    <t>A013</t>
  </si>
  <si>
    <t>A014</t>
  </si>
  <si>
    <t>A015</t>
  </si>
  <si>
    <t>A016</t>
  </si>
  <si>
    <t>A017</t>
  </si>
  <si>
    <t>A018</t>
  </si>
  <si>
    <t>A019</t>
  </si>
  <si>
    <t>A020</t>
  </si>
  <si>
    <t>A021</t>
  </si>
  <si>
    <t>A022</t>
  </si>
  <si>
    <t>A023</t>
  </si>
  <si>
    <t>A024</t>
  </si>
  <si>
    <t>A025</t>
  </si>
  <si>
    <t>A026</t>
  </si>
  <si>
    <t>A027</t>
  </si>
  <si>
    <t>A028</t>
  </si>
  <si>
    <t>A029</t>
  </si>
  <si>
    <t>A030</t>
  </si>
  <si>
    <t>A031</t>
  </si>
  <si>
    <t>A032</t>
  </si>
  <si>
    <t>A033</t>
  </si>
  <si>
    <t>A034</t>
  </si>
  <si>
    <t>A035</t>
  </si>
  <si>
    <t>A036</t>
  </si>
  <si>
    <t>A037</t>
  </si>
  <si>
    <t>A038</t>
  </si>
  <si>
    <t>A039</t>
  </si>
  <si>
    <t>A040</t>
  </si>
  <si>
    <t>A041</t>
  </si>
  <si>
    <t>A042</t>
  </si>
  <si>
    <t>A043</t>
  </si>
  <si>
    <t>A044</t>
  </si>
  <si>
    <t>A045</t>
  </si>
  <si>
    <t>A046</t>
  </si>
  <si>
    <t>A047</t>
  </si>
  <si>
    <t>A048</t>
  </si>
  <si>
    <t>A049</t>
  </si>
  <si>
    <t>A050</t>
  </si>
  <si>
    <t>A051</t>
  </si>
  <si>
    <t>A052</t>
  </si>
  <si>
    <t>A053</t>
  </si>
  <si>
    <t>A054</t>
  </si>
  <si>
    <t>A055</t>
  </si>
  <si>
    <t>A056</t>
  </si>
  <si>
    <t>A057</t>
  </si>
  <si>
    <t>A058</t>
  </si>
  <si>
    <t>A059</t>
  </si>
  <si>
    <t>A060</t>
  </si>
  <si>
    <t>A061</t>
  </si>
  <si>
    <t>A062</t>
  </si>
  <si>
    <t>A063</t>
  </si>
  <si>
    <t>A064</t>
  </si>
  <si>
    <t>A065</t>
  </si>
  <si>
    <t>A066</t>
  </si>
  <si>
    <t>A067</t>
  </si>
  <si>
    <t>A068</t>
  </si>
  <si>
    <t>A069</t>
  </si>
  <si>
    <t>A070</t>
  </si>
  <si>
    <t>A071</t>
  </si>
  <si>
    <t>A072</t>
  </si>
  <si>
    <t>A073</t>
  </si>
  <si>
    <t>A074</t>
  </si>
  <si>
    <t>A075</t>
  </si>
  <si>
    <t>A076</t>
  </si>
  <si>
    <t>A077</t>
  </si>
  <si>
    <t>A078</t>
  </si>
  <si>
    <t>A079</t>
  </si>
  <si>
    <t>A080</t>
  </si>
  <si>
    <t>A081</t>
  </si>
  <si>
    <t>A082</t>
  </si>
  <si>
    <t>A083</t>
  </si>
  <si>
    <t>A084</t>
  </si>
  <si>
    <t>A085</t>
  </si>
  <si>
    <t>A086</t>
  </si>
  <si>
    <t>A087</t>
  </si>
  <si>
    <t>A088</t>
  </si>
  <si>
    <t>A089</t>
  </si>
  <si>
    <t>A090</t>
  </si>
  <si>
    <t>A091</t>
  </si>
  <si>
    <t>A092</t>
  </si>
  <si>
    <t>A093</t>
  </si>
  <si>
    <t>A094</t>
  </si>
  <si>
    <t>A095</t>
  </si>
  <si>
    <t>A096</t>
  </si>
  <si>
    <t>A097</t>
  </si>
  <si>
    <t>A098</t>
  </si>
  <si>
    <t>A099</t>
  </si>
  <si>
    <t>Vencimento em 25/02/2018
100% - Assinatura do contrato prevista para Jan/2018.
As subscrições do Red Hat Enterprise Linux expiram em 31/12/2019 e do Oracle MySQL Enterprise 23/11/2019</t>
  </si>
  <si>
    <t>A173</t>
  </si>
  <si>
    <t>A174</t>
  </si>
  <si>
    <t>A175</t>
  </si>
  <si>
    <t>Fábrica de Manutenção Evolutiva</t>
  </si>
  <si>
    <t>Serviços de TI de aferição e validação de métricas</t>
  </si>
  <si>
    <t>Manutenção Evolutiva SIEC
Sustentação e apoio à solução de incidentes para SIEC</t>
  </si>
  <si>
    <t>Ivestimento
Execução</t>
  </si>
  <si>
    <t>Custeio
Execução</t>
  </si>
  <si>
    <r>
      <rPr>
        <sz val="10"/>
        <color rgb="FF009900"/>
        <rFont val="Calibri"/>
        <family val="2"/>
        <scheme val="minor"/>
      </rPr>
      <t>Aquisição de equipamentos de microinformática (0,00)</t>
    </r>
    <r>
      <rPr>
        <sz val="10"/>
        <color theme="3"/>
        <rFont val="Calibri"/>
        <family val="2"/>
        <scheme val="minor"/>
      </rPr>
      <t xml:space="preserve">
OBS GIMR: Ordem priorizada pela CITI:
1 Projetores
2 Webcameras
3 Micros
4 Notebooks
5 HDs portáteis
6 Impressoras
7 Scanners
8 Salas de Reunião
9 Kit ergonômico e de produtividades para notebooks
10 Melhoria de Espaços de Reunião
11 No-breaks 700 VA para GR11</t>
    </r>
  </si>
  <si>
    <t>Solução de BYOD (bring your own device) (Investimento 0,0)</t>
  </si>
  <si>
    <t>Solução de cópias de segurança (Investimento 0,0)</t>
  </si>
  <si>
    <t>Item não identificado na planilha do orçamento para 2017.</t>
  </si>
  <si>
    <t>OBS GIDS: ARCO. Não utiliza orçamento de 2017</t>
  </si>
  <si>
    <t>OBS GIDS: Novo Focus. A expectativa é utilizar somente orçamento de 2016. Orçamento ref. ao APP descentralizado no Ministério da Justiça em 2016</t>
  </si>
  <si>
    <t>Aquisição/Assinatura de Bases de Dados/Pesquisas (Gartner, Pyramid, Ovum, IEEE ou Forrester, Cullen). (0,00)</t>
  </si>
  <si>
    <t>OBS GIMR: Incluso em Serviços Postais (ação ID 64): As ações 64 e 65 serão abrangidas por contrato único com a ECT derivada do Processo de nº 53500.004607/2016-60.</t>
  </si>
  <si>
    <t>Investimento
previsto na LOA com último corte (R$ 35.848.584,00)</t>
  </si>
  <si>
    <t>Serviço especializado de desenvolvimento e manutenção de soluções de geoprocessamento (250.000 reduzido para 112.466)</t>
  </si>
  <si>
    <t>Serviço de apoio especializado em portais, biblioteca protocolo e arquivo (1.255.020 permanece)</t>
  </si>
  <si>
    <r>
      <t xml:space="preserve">Comunicação telefônica por meio do Serviço Telefônico Fixo Comutado (STFC), nas modalidades local e de longa distância </t>
    </r>
    <r>
      <rPr>
        <b/>
        <sz val="10"/>
        <color theme="7"/>
        <rFont val="Calibri"/>
        <family val="2"/>
        <scheme val="minor"/>
      </rPr>
      <t>(Custeio 383.127)
STFC - LDN e LDI (56.839)
STFC local e longa distância (Sede e GRs) (481.056)</t>
    </r>
  </si>
  <si>
    <t>Prestação de serviços de customização/integração da Solução de Gestão do Espectro (SOR)</t>
  </si>
  <si>
    <t>Atualização de recursos de hardware da infraestrutura de TIC (Investimento 2.109.063 permanece)</t>
  </si>
  <si>
    <r>
      <t>Na planilha do orçamento o valor referente à ferramenta BPS  está incorporado a renovação da subscrição de suporte para software (175.818,06).</t>
    </r>
    <r>
      <rPr>
        <sz val="10"/>
        <color rgb="FF009900"/>
        <rFont val="Calibri"/>
        <family val="2"/>
        <scheme val="minor"/>
      </rPr>
      <t xml:space="preserve">
</t>
    </r>
    <r>
      <rPr>
        <sz val="10"/>
        <color theme="3"/>
        <rFont val="Calibri"/>
        <family val="2"/>
        <scheme val="minor"/>
      </rPr>
      <t>OBS Gerência:</t>
    </r>
    <r>
      <rPr>
        <sz val="10"/>
        <color rgb="FF009900"/>
        <rFont val="Calibri"/>
        <family val="2"/>
        <scheme val="minor"/>
      </rPr>
      <t xml:space="preserve"> </t>
    </r>
    <r>
      <rPr>
        <sz val="10"/>
        <color theme="3"/>
        <rFont val="Calibri"/>
        <family val="2"/>
        <scheme val="minor"/>
      </rPr>
      <t>Quanto à aprovação da necessidade de "Contratação de serviços de mapeamento, modelagem e automação de processos"</t>
    </r>
    <r>
      <rPr>
        <b/>
        <sz val="10"/>
        <color theme="3"/>
        <rFont val="Calibri"/>
        <family val="2"/>
        <scheme val="minor"/>
      </rPr>
      <t xml:space="preserve"> (novo desenvolvimento)</t>
    </r>
    <r>
      <rPr>
        <sz val="10"/>
        <color theme="3"/>
        <rFont val="Calibri"/>
        <family val="2"/>
        <scheme val="minor"/>
      </rPr>
      <t>, decidiu-se na CITI que para sua contratação deve-se avaliar se a necessidade a ser atendida configura-se como processo a ser automatizado utilizando-se ferramentas de BPMS, sendo que, no caso positivo, deverá se utilizar a ferramenta disponível na Agência (Turbina) ou qualquer ferramenta open source disponível. Este valor está previsto na necessidade "Subscrição de suporte para softwares"</t>
    </r>
  </si>
  <si>
    <t>Aquisição de certificados digitais (A1) para garantia da autenticidade de serviços Internet (8.646) previstos inicialmente.
Na planilha de execução: A1 (12.227) A3 (2.900) totalizando (15.127)</t>
  </si>
  <si>
    <t>STFC local (26.288 consta só na planilha de execução)</t>
  </si>
  <si>
    <t xml:space="preserve">Serviço Móvel Pessoal (SMP), contemplando tanto a sede quanto as unidades descentralizadas (377.022 permanece)
OBS GIMR: Prorrogação do SMP 41/2014 em 2017 (30 meses) / nova contratação em 2019.
Substituição do STFC  01/2014 (2017) e 13/2012 (2017) </t>
  </si>
  <si>
    <t xml:space="preserve">Suporte técnico especializado para infraestrutura de TIC  - Orçamento para produção e rede (Custeio 2.577.375 na planilha de execução produção foi separado de rede, reduzido para 1.200.000)
OBS GIMR: Suporte infra rede - nova contratação em 2016 (prorrogavel por 60 meses a contar de 29/11/2016). Prorrogação: 2017/2018/2019.
Suporte infra produção  - nova contratação (60 meses a contar de 28/02/2017). 2018/2019
</t>
  </si>
  <si>
    <t xml:space="preserve">Suporte técnico especializado para infraestrutura de TIC  (Item separado da produção na planilha de execução, Rede: (953.629)
Suporte infra rede - nova contratação em 2016 (prorrogavel por 60 meses a contar de 29/11/2016). Prorrogação: 2017/2018/2019.
Suporte infra produção  - nova contratação (60 meses a contar de 28/02/2017). 2018/2019
</t>
  </si>
  <si>
    <t>Sustentação de sistemas (Custeio 1.225.940 permanece)
OBS GIMR: Prorrogação 2016/2017/2018/2019</t>
  </si>
  <si>
    <t>Manutenção preventiva e corretiva para equipamentos  (Custeio 484.372 permanece)</t>
  </si>
  <si>
    <t>Serviços de comunicação de dados Interligando as unidades descentralizadas e dispositivos de fiscalização à rede corporativa da Anatel (Custeio 2.536.386 reduzido para 1.533.369)
OBS GIMR: Nova contratação 2016. Prorrogação 2017/2018/2019.</t>
  </si>
  <si>
    <t>Enlace de dados e link redundante Telebrás (1.802.859) previsto apenas na planilha de execução.
OBS GIMR: Nova contratação 2016. Prorrogação 2017/2018/2019.</t>
  </si>
  <si>
    <t>Operação da Central de Serviços (Service Desk) (Custeio 807.996 permanece)
Nova contratação 2016. Prorrogação 2017/2018/2019</t>
  </si>
  <si>
    <t>Item não identificado na planilha do orçamento.
OBS GIDS: Em 2016 os padrões de arquitetura foram definidos e propostos pela consultoria, agora temos que implementá-los . Ação prevista para ser realizada durante 2017-2018-2019). (Sugerimos a criação de um projeto específico para implantação do plano de Arquitetura). Os custos estão inseridos nas contratações específicas de apoio ao projeto. Sugestão de nome para novo projeto: "Implementação de plano de ação para modernização da arquitetura de sistemas".</t>
  </si>
  <si>
    <t xml:space="preserve">PE - Contratar Serviços de estruturação, desenvolvimento, suporte, apoio, configuração e monitoramento de melhorias de arquitetura de sistemas (1.200.000 permanece). </t>
  </si>
  <si>
    <t xml:space="preserve">PE - Serviços de estruturação, suporte, aferição e apoio na gestão de dados (910.000 permanece). </t>
  </si>
  <si>
    <t>PE - Serviços de configuração, suporte, gestão e monitoramento de middleware SOA (600.000 permanece).</t>
  </si>
  <si>
    <t>Fábrica de Manutenção Evolutiva (permanece)</t>
  </si>
  <si>
    <t>Fábrica de Desenvolvimento de Sistemas (valor reduzido)</t>
  </si>
  <si>
    <t>Serviços de TI de aferição e validação de métricas (reduzido)</t>
  </si>
  <si>
    <t>Publicações no DOU (1.800.000 reduzido para 1.316.854)</t>
  </si>
  <si>
    <t>Serviços Postais (1.263.000 aumentou para 1.565.090)
OBS GIMR: Contratar Serviço de Correspondências e Malote (contrato único com a ECT derivada do Processo de nº 53500.004607/2016-60.</t>
  </si>
  <si>
    <t>Aquisição de documentos de Normas/Frameworks (DAMA-DMBOK e OGC-ITIL) (900 permanece)</t>
  </si>
  <si>
    <t>Serviço de fornecimento de base de dados de CPF e CNPJ - Convênio Serpro (80.000 permanece)</t>
  </si>
  <si>
    <t>Contratação de livreiro  (30.000 reduzido para 24.273)</t>
  </si>
  <si>
    <t>PE - Solução de Disponibilização de indicadores estratégicos da Agência (550.000 permanece) 
Automação/Desenvolvimento/Customização de soluções para apoio aos processos Estruturantes da Agência (830.000,00 permanece)</t>
  </si>
  <si>
    <t>Manutenção Evolutiva SIEC (1.028.701,00 permanece)
Sustentação e apoio à solução de incidentes para SIEC (item adicionado na planilha de acompanhamento da execução 120.938)</t>
  </si>
  <si>
    <t>PE - Desenvolvimento de Sistema de apoio ao processo de Fiscalização Regulatória da Agência  (1.100.000 permanece)
Solução de Venda de Frequências e outros Ativos (197.810 recurso cancelado)</t>
  </si>
  <si>
    <t xml:space="preserve">&gt; Enlaces de comunicação para estações de monitoramento do espectro e de exposição humana a campos eletromagnéticos (300.000 permanece)
&gt; Desenvolvimento/Aquisição de Sistema (software) para integração dos sistemas de licenciamento com sistemas de monitoramento do espectro e processos de inspeção, incluindo o armazenamento, análise e publicação de dados técnicos coletados em campo pela Anatel. (900.000 permanece)
&gt; Evolução no Sistema Mosaico para gerir enlaces de comunicação para estações de monitoramento do espectro e de exposição humana a campos eletromagnéticos (400.000) X
&gt; Evolução no sistema Mosaico - Coordenação e Notificação (700.000) X
&gt; Serviços para desenvolvimento de software, visando evoluções nos módulos de outorga e licenciamento de estações (700.000)X
&gt; Evoluções no Sistema Mosaico - Outorga e Licenciamento (500.000)
Melhorias e evoluções no sistema orçamento com base no projeto orçamento estratégico (300.000) X
X*Planilha de execução traz o valor total de (2.600.000 expectativa de gasta 1 mi)
</t>
  </si>
  <si>
    <r>
      <rPr>
        <b/>
        <sz val="10"/>
        <color rgb="FF009900"/>
        <rFont val="Calibri"/>
        <family val="2"/>
        <scheme val="minor"/>
      </rPr>
      <t xml:space="preserve">&gt;Softwares aplicativos diversos  </t>
    </r>
    <r>
      <rPr>
        <b/>
        <sz val="10"/>
        <color theme="7"/>
        <rFont val="Calibri"/>
        <family val="2"/>
        <scheme val="minor"/>
      </rPr>
      <t>(Investimento 717.910 permanece)</t>
    </r>
    <r>
      <rPr>
        <sz val="10"/>
        <color theme="3"/>
        <rFont val="Calibri"/>
        <family val="2"/>
        <scheme val="minor"/>
      </rPr>
      <t xml:space="preserve">
</t>
    </r>
    <r>
      <rPr>
        <u/>
        <sz val="10"/>
        <color theme="3"/>
        <rFont val="Calibri"/>
        <family val="2"/>
        <scheme val="minor"/>
      </rPr>
      <t>Vinculados aos Projetos Estratégicos</t>
    </r>
    <r>
      <rPr>
        <sz val="10"/>
        <color theme="3"/>
        <rFont val="Calibri"/>
        <family val="2"/>
        <scheme val="minor"/>
      </rPr>
      <t xml:space="preserve">
&gt; </t>
    </r>
    <r>
      <rPr>
        <sz val="10"/>
        <color rgb="FF007600"/>
        <rFont val="Calibri"/>
        <family val="2"/>
        <scheme val="minor"/>
      </rPr>
      <t>SGI / PE Serviço e Sistemas de Qualidade  - Ferramenta para gestão de modelos de dados</t>
    </r>
    <r>
      <rPr>
        <sz val="10"/>
        <color rgb="FF7030A0"/>
        <rFont val="Calibri"/>
        <family val="2"/>
        <scheme val="minor"/>
      </rPr>
      <t xml:space="preserve"> (120.000 alterado para 257.534)</t>
    </r>
    <r>
      <rPr>
        <sz val="10"/>
        <color rgb="FF007600"/>
        <rFont val="Calibri"/>
        <family val="2"/>
        <scheme val="minor"/>
      </rPr>
      <t xml:space="preserve"> Ok, classificado como software no LN IDT 308.</t>
    </r>
    <r>
      <rPr>
        <sz val="10"/>
        <color theme="3"/>
        <rFont val="Calibri"/>
        <family val="2"/>
        <scheme val="minor"/>
      </rPr>
      <t xml:space="preserve">
</t>
    </r>
    <r>
      <rPr>
        <sz val="10"/>
        <color rgb="FF009900"/>
        <rFont val="Calibri"/>
        <family val="2"/>
        <scheme val="minor"/>
      </rPr>
      <t>SGI / PE Serviço e Sistemas de Qualidade - Solução de gestão de dependência de código, para mapear impactos de manutenções e auxiliar a identificação dos pontos de manutenção. (0,00) Ok, classificado como software no LN IDT 256 e 306.</t>
    </r>
    <r>
      <rPr>
        <sz val="10"/>
        <color theme="3"/>
        <rFont val="Calibri"/>
        <family val="2"/>
        <scheme val="minor"/>
      </rPr>
      <t xml:space="preserve">
&gt; </t>
    </r>
    <r>
      <rPr>
        <sz val="10"/>
        <color rgb="FF009900"/>
        <rFont val="Calibri"/>
        <family val="2"/>
        <scheme val="minor"/>
      </rPr>
      <t xml:space="preserve">SAF / PE Gestão por Competência - Desenvolvimento de Sistema para Suporte ao Modelo de Gestão de Pessoas por Competências </t>
    </r>
    <r>
      <rPr>
        <sz val="10"/>
        <color theme="7"/>
        <rFont val="Calibri"/>
        <family val="2"/>
        <scheme val="minor"/>
      </rPr>
      <t>(0,00 para 197.810,00)</t>
    </r>
    <r>
      <rPr>
        <sz val="10"/>
        <color rgb="FF009900"/>
        <rFont val="Calibri"/>
        <family val="2"/>
        <scheme val="minor"/>
      </rPr>
      <t>Inserido no LN como software de prateleira IDT.</t>
    </r>
    <r>
      <rPr>
        <sz val="10"/>
        <color theme="3"/>
        <rFont val="Calibri"/>
        <family val="2"/>
        <scheme val="minor"/>
      </rPr>
      <t xml:space="preserve">
&gt; </t>
    </r>
    <r>
      <rPr>
        <sz val="10"/>
        <color rgb="FF007600"/>
        <rFont val="Calibri"/>
        <family val="2"/>
        <scheme val="minor"/>
      </rPr>
      <t xml:space="preserve">SGI / PE Adequar Sistemas - Ferramenta para disponibilização de </t>
    </r>
    <r>
      <rPr>
        <sz val="10"/>
        <color rgb="FF009900"/>
        <rFont val="Calibri"/>
        <family val="2"/>
        <scheme val="minor"/>
      </rPr>
      <t>informações  para apoio a tomada de decisão</t>
    </r>
    <r>
      <rPr>
        <sz val="10"/>
        <color theme="7"/>
        <rFont val="Calibri"/>
        <family val="2"/>
        <scheme val="minor"/>
      </rPr>
      <t xml:space="preserve"> (800.000 permanece)</t>
    </r>
    <r>
      <rPr>
        <sz val="10"/>
        <color rgb="FF009900"/>
        <rFont val="Calibri"/>
        <family val="2"/>
        <scheme val="minor"/>
      </rPr>
      <t xml:space="preserve"> ND no LN IDT 288. Manter como aquisição de software.</t>
    </r>
    <r>
      <rPr>
        <sz val="10"/>
        <color theme="3"/>
        <rFont val="Calibri"/>
        <family val="2"/>
        <scheme val="minor"/>
      </rPr>
      <t xml:space="preserve">
</t>
    </r>
    <r>
      <rPr>
        <sz val="10"/>
        <color rgb="FF009900"/>
        <rFont val="Calibri"/>
        <family val="2"/>
        <scheme val="minor"/>
      </rPr>
      <t>SPR / PE Gestão Estratégica - Sistema  de Gerenciamento de BSC (0,00) (SPR) ND no LN (ver número) Vinculado ao item de ND planejamento e regulamentação. Inserido dentre as aquisições de software de prateleira por precaução, pois, de acordo com Wesley, não há como saber se será atendido como uma demanda de software. Sai de 2017 e vai para 2018</t>
    </r>
    <r>
      <rPr>
        <sz val="10"/>
        <color theme="3"/>
        <rFont val="Calibri"/>
        <family val="2"/>
        <scheme val="minor"/>
      </rPr>
      <t xml:space="preserve">
</t>
    </r>
    <r>
      <rPr>
        <u/>
        <sz val="10"/>
        <color theme="3"/>
        <rFont val="Calibri"/>
        <family val="2"/>
        <scheme val="minor"/>
      </rPr>
      <t>Outros</t>
    </r>
    <r>
      <rPr>
        <b/>
        <sz val="10"/>
        <color theme="3"/>
        <rFont val="Calibri"/>
        <family val="2"/>
        <scheme val="minor"/>
      </rPr>
      <t xml:space="preserve">
&gt; </t>
    </r>
    <r>
      <rPr>
        <sz val="10"/>
        <color rgb="FF007600"/>
        <rFont val="Calibri"/>
        <family val="2"/>
        <scheme val="minor"/>
      </rPr>
      <t xml:space="preserve">SGI - Aquisição de software CMS para intranet, rede social corporativa, wiki e demais interfaces para automatização de processos de trabalho </t>
    </r>
    <r>
      <rPr>
        <sz val="10"/>
        <color theme="7"/>
        <rFont val="Calibri"/>
        <family val="2"/>
        <scheme val="minor"/>
      </rPr>
      <t xml:space="preserve">(938.601 permanece) </t>
    </r>
    <r>
      <rPr>
        <sz val="10"/>
        <color rgb="FF007600"/>
        <rFont val="Calibri"/>
        <family val="2"/>
        <scheme val="minor"/>
      </rPr>
      <t>Ok, classificado como software no LN IDT 168.</t>
    </r>
    <r>
      <rPr>
        <sz val="10"/>
        <color theme="3"/>
        <rFont val="Calibri"/>
        <family val="2"/>
        <scheme val="minor"/>
      </rPr>
      <t xml:space="preserve">
&gt; </t>
    </r>
    <r>
      <rPr>
        <b/>
        <sz val="10"/>
        <color rgb="FF009900"/>
        <rFont val="Calibri"/>
        <family val="2"/>
        <scheme val="minor"/>
      </rPr>
      <t xml:space="preserve">SGI - Adesão ao Siads - Sistema Integrado de Administração de Serviços </t>
    </r>
    <r>
      <rPr>
        <b/>
        <sz val="10"/>
        <color theme="7"/>
        <rFont val="Calibri"/>
        <family val="2"/>
        <scheme val="minor"/>
      </rPr>
      <t xml:space="preserve">(93.426 permanece) </t>
    </r>
    <r>
      <rPr>
        <b/>
        <sz val="10"/>
        <color rgb="FF009900"/>
        <rFont val="Calibri"/>
        <family val="2"/>
        <scheme val="minor"/>
      </rPr>
      <t>Ok, classificado como software no LN IDT 316.</t>
    </r>
  </si>
  <si>
    <t>Vinculados aos Projetos Estratégicos</t>
  </si>
  <si>
    <t>Outros</t>
  </si>
  <si>
    <t>Softwares aplicativos diversos</t>
  </si>
  <si>
    <t>SGI - Aquisição de software CMS para intranet, rede social corporativa, wiki e demais interfaces para automatização de processos de trabalho. Ok, classificado como software no LN IDT 168.</t>
  </si>
  <si>
    <t>SGI - Adesão ao Siads - Sistema Integrado de Administração de Serviços. Ok, classificado como software no LN IDT 316.</t>
  </si>
  <si>
    <t>SGI / PE Serviço e Sistemas de Qualidade  - Ferramenta para gestão de modelos de dados. Ok, classificado como software no LN IDT 308.</t>
  </si>
  <si>
    <t>SGI / PE Serviço e Sistemas de Qualidade - Solução de gestão de dependência de código, para mapear impactos de manutenções e auxiliar a identificação dos pontos de manutenção. Ok, classificado como software no LN IDT 256 e 306.</t>
  </si>
  <si>
    <t>SAF / PE Gestão por Competência - Desenvolvimento de Sistema para Suporte ao Modelo de Gestão de Pessoas por Competências. No LN como software de prateleira IDT.</t>
  </si>
  <si>
    <t>SPR / PE Gestão Estratégica - Sistema  de Gerenciamento de BSC. (SPR) ND no LN (ver número) Vinculado ao item de ND planejamento e regulamentação. Inserido dentre as aquisições de software de prateleira por precaução, pois, de acordo com Wesley, não há como saber se será atendido como uma demanda de software. Sai de 2017 e vai para 2018</t>
  </si>
  <si>
    <t>SGI / PE Adequar Sistemas - Ferramenta para disponibilização de informações  para apoio a tomada de decisão 
ND no LN IDT 288. Manter como aquisição de software.</t>
  </si>
  <si>
    <t>Melhorias e evoluções no sistema orçamento com base no projeto orçamento estratégico</t>
  </si>
  <si>
    <t>Enlaces de comunicação para estações de monitoramento do espectro e de exposição humana a campos eletromagnéticos</t>
  </si>
  <si>
    <t>Desenvolvimento/Aquisição de Sistema (software) para integração dos sistemas de licenciamento com sistemas de monitoramento do espectro e processos de inspeção, incluindo o armazenamento, análise e publicação de dados técnicos coletados em campo pela Anatel.</t>
  </si>
  <si>
    <t>Evolução no Sistema Mosaico para gerir enlaces de comunicação para estações de monitoramento do espectro e de exposição humana a campos eletromagnéticos</t>
  </si>
  <si>
    <t>Evolução no sistema Mosaico - Coordenação e Notificação</t>
  </si>
  <si>
    <t>Serviços para desenvolvimento de software, visando evoluções nos módulos de outorga e licenciamento de estações</t>
  </si>
  <si>
    <t>Evoluções no Sistema Mosaico - Outorga e Licenciamento</t>
  </si>
  <si>
    <t>*Planilha de execução traz o valor total de (2.600.000 expectativa de gasta 1 mi)</t>
  </si>
  <si>
    <t>Custeio
previsto na LOA com último corte (R$ 35.848.584,00)</t>
  </si>
  <si>
    <t>10% - análise do levantamento dos softwares para definição pela CITI;
30% - Estudo Técnico Preliminar de aquisição;
40% - Finalizada análise pela AFCA;
50% - CD;
70% - Aprovação pela PFE;
90% - Licitação concluída;
100% - Contrato assinado.</t>
  </si>
  <si>
    <t>25% - será iniciada em junho, com a conclusão da elaboração dos  artefatos (DoD, ETP, AR, TR, Pesquisa de Mercado);
40% - Finalizada análise pela AFCA;
50% - Aprovação pelo CD;
75% - Aprovação pela PFE;
90% - Licitação concluída;
100% - Contrato assinado.</t>
  </si>
  <si>
    <t>25% - Concluir a elaboração de artefatos (DoD, ETP, AR, TR, Pesquisa de Mercado);
40% - Finalizada análise pela AFCA;
50% - Aprovação pelo CD;
75% - Aprovação pela PFE;
90% - Licitação concluída;
100% - Contrato assinado.</t>
  </si>
  <si>
    <t>30% - Pesquisa de preço e documentos técnicos para contratação;
50% - Finalizada análise pela AFCA;
70% - Aprovação pela PFE;
90% - Prorrogação concluída;
100% - Contrato assinado.</t>
  </si>
  <si>
    <t>30% - Pesquisa de preço e documentos técnicos para contratação;
50% - Finalizada análise pela AFCA;
70% - Aprovação pela PFE;
90% - Licitação concluída;
100% - Contrato assinado.</t>
  </si>
  <si>
    <t>30% - Avaliar serviço e iniciar processo de prorrogação;
50% - Finalizada análise pela AFCA;
70% - Aprovação pela PFE;
90% - Prorrogação concluída;
100% - Termo aditivo assinado.</t>
  </si>
  <si>
    <t>SMP Nacional. Contrato 41/2014 vence em 04/06/2017, podendo ser prorrogado por mais 30 meses</t>
  </si>
  <si>
    <t>70% - Aprovação pela PFE;
90% - Prorrogação concluída;
100% - Contrato assinado.</t>
  </si>
  <si>
    <t>30% - Avaliar serviço e iniciar processo de prorrogação;
50% - Finalizada análise pela AFCA;
70% - Aprovação pela PFE;
90% - Prorrogação concluída;
100% -Formalização do Termo Aditivo</t>
  </si>
  <si>
    <t>40% Atualização da Pesquisa de Preços e possível análise pelo CD,resolução dos pontos apontados pela PFE;
50% - Tratamento pela AFCA;
90% Fase externa da contratação
100% Contrato assinado</t>
  </si>
  <si>
    <t>50% - Finalizada análise pela AFCA
75% - Análise Jurídica da PFE.
90% - Tratativas das recomendações da PFE.
100% - Termo aditivo assinado.</t>
  </si>
  <si>
    <t>Contratação de Serviço  de Suporte à Redes (Administração, operação e segurança da rede da Agência)</t>
  </si>
  <si>
    <t>Serviço  de Suporte à Redes (Administração, operação e segurança da rede da Agência) contratado</t>
  </si>
  <si>
    <t>Serviço  de Suporte à Redes (Administração, operação e segurança da rede da Agência) prorrogado</t>
  </si>
  <si>
    <t>25% - Avaliar serviço e iniciar processo de prorrogação
50% - Finalizada análise pela AFCA
75% - Aprovação pela PFE
90% - Prorrogação Concluída
100% - Termo Aditivo assinado.</t>
  </si>
  <si>
    <t>Contrato dos links da fiscalização prorrogado e nova contratação dos links da fiscalização</t>
  </si>
  <si>
    <t xml:space="preserve">Novo contrato dos links da fiscalização prorrogado </t>
  </si>
  <si>
    <t>25% - Tratativas das recomendações da PFE;
30% - Contrato prorrogado;
40% - Concluir a elaboração de artefatos (DoD, ETP, AR, TR, Pesquisa de Mercado);
50% - Finalizada análise pela AFCA;
60% - Aprovação pelo CD;
75% - Aprovação pela PFE;
90% - Licitação concluída;
100% - Contrato assinado .</t>
  </si>
  <si>
    <t>Prorrogação do contrato dos links de comunicação de dados (MPLS) para as unidades descentralizadas da Anatel</t>
  </si>
  <si>
    <t>LN IN IDT 049</t>
  </si>
  <si>
    <t>Serviço de outsourcing de impressão</t>
  </si>
  <si>
    <t>35% - Finalizar pesquisa de mercado
50% - Finalizada análise pela AFCA;
75% - Aprovação pela PFE;
100% - Prorrogação concluída e Formalização do Termo Aditivo</t>
  </si>
  <si>
    <t>75% - Aprovação pela PFE;
90% - Prorrogação concluída;
100% - Formalização do Termo Aditivo</t>
  </si>
  <si>
    <t>Subscrição de suporte para softwares (Custeio 378.328 reduzido para (248.390) excluído bpms
Subscrição de suporte para o Sophia consta na planilha de execução (9.000)</t>
  </si>
  <si>
    <t>Diárias / Permanece</t>
  </si>
  <si>
    <t>Passagens / Permanece</t>
  </si>
  <si>
    <t>A176</t>
  </si>
  <si>
    <t>A177</t>
  </si>
  <si>
    <t>A178</t>
  </si>
  <si>
    <t>A179</t>
  </si>
  <si>
    <t>A180</t>
  </si>
  <si>
    <t>A181</t>
  </si>
  <si>
    <t>Não há orçamento previsto. O valor indicado é uma estimativa superficial,  pois o projeto ainda não caminhou o suficiente para dar uma estimativa mais exata.</t>
  </si>
  <si>
    <t>10% - TCO finalizado
25% - Documentos da IN04 elaborados
50% - Aprovação pelo CD e análise realizada pela AFCA
75% - Aprovação pela PFE
90% Licitação concluída
100% - Contrato assinado</t>
  </si>
  <si>
    <t>Promover ações periódicas de divulgação sobre o processo de evolução e desenvolvimento de sistemas (como acontece, atores principais, SLAs contratuais e SLAs entre TI e negócio, processo de filas, forma de captação de demandas; papel dos gestores de sistemas, o analista de negócio, portaria de soluções de TI, entre outros)</t>
  </si>
  <si>
    <t>(Atualizar)
Ação iniciada em 2016;
20% -  Levantamento de necessidades de dados e informações da Agência;
40% - Implantação da Politica de Governança de Informações; Implantação do BICOE; Fundação da Qualidade de Dados; 
50% - Contrato Fabrica de Software para Sistema de Gestão da Informação; Catálogo de Informações
60% - Aquisição das Informações Levantadas como Necessidade; Implantação da Qualidade na Migração de Dados.
70% - Soluções de BI; Consolidação do MDM.
80% - Consolidação do Integra
90% - Capacitações e Divulgação dos Produtos
100% - Aquisição dos recursos e sistemas necessários e operacionalização dos processos implantados.</t>
  </si>
  <si>
    <t>Ação não necessita de recurso orçamentário.</t>
  </si>
  <si>
    <t>Solução de gerenciamento de logs (0,00)
Não se pretende fazer contratação. A área está testando ferramenta livre.</t>
  </si>
  <si>
    <t>Renovar serviço de outsourcing de impressão (2018)</t>
  </si>
  <si>
    <t>Renovar serviço de outsourcing de impressão (2017)</t>
  </si>
  <si>
    <t>Adquirir equipamentos para manutenção e aperfeiçoamento do ambiente de trabalho de microinformática (2017)</t>
  </si>
  <si>
    <t>Adquirir equipamentos para manutenção e aperfeiçoamento do ambiente de trabalho de microinformática (2018)</t>
  </si>
  <si>
    <t>Adquirir equipamentos para manutenção e aperfeiçoamento do ambiente de trabalho de microinformática (2019)</t>
  </si>
  <si>
    <t>Aprimorar o gerenciamento de serviços de acordo com a biblioteca da infraestrutura de TI (ITIL) (2017)</t>
  </si>
  <si>
    <t xml:space="preserve">Aprimorar o gerenciamento de serviços de acordo com a biblioteca da infraestrutura de TI (ITIL) (2018) </t>
  </si>
  <si>
    <t>Aprimorar o gerenciamento de serviços de acordo com a biblioteca da infraestrutura de TI (ITIL) (2019)</t>
  </si>
  <si>
    <t>Adquirir softwares e aplicativos diversos (2017)</t>
  </si>
  <si>
    <t>Adquirir softwares e aplicativos diversos (2018)</t>
  </si>
  <si>
    <t>Adquirir softwares e aplicativos diversos (2019)</t>
  </si>
  <si>
    <t>Adquirir recursos de hardware para infraestrutura de TIC (2018)</t>
  </si>
  <si>
    <t>Adquirir recursos de hardware para infraestrutura de TIC (2017)</t>
  </si>
  <si>
    <t>Adquirir recursos de hardware para infraestrutura de TIC (2019)</t>
  </si>
  <si>
    <t>Adquirir recursos de software para infraestrutura de TIC (2018)</t>
  </si>
  <si>
    <t>Adquirir recursos de software para infraestrutura de TIC (2019)</t>
  </si>
  <si>
    <t>Adquirir recursos de software para infraestrutura de TIC (2017)</t>
  </si>
  <si>
    <t xml:space="preserve">Atingir o nível 2 de disponibilização de uso e dados abertos </t>
  </si>
  <si>
    <t xml:space="preserve">Atingir o nível 3 de disponibilização de uso e dados abertos </t>
  </si>
  <si>
    <t xml:space="preserve">Prorrogação do contrato de aquisição de certificados digitais para serviços de internet (2018) </t>
  </si>
  <si>
    <t xml:space="preserve">Prorrogação do contrato de aquisição de certificados digitais para serviços de internet (2019) </t>
  </si>
  <si>
    <t>Renovar a subscrição de suporte para softwares (2017)</t>
  </si>
  <si>
    <t>Renovar a subscrição de suporte para softwares (2018)</t>
  </si>
  <si>
    <t>Renovar a subscrição de suporte para softwares (2019)</t>
  </si>
  <si>
    <t>Contratar STFC Nacional DDR, LDN e LDI (2017)</t>
  </si>
  <si>
    <t>Contratar STFC Nacional DDR, LDN e LDI (2019)</t>
  </si>
  <si>
    <t>Prorrogar SMP Nacional (2017)</t>
  </si>
  <si>
    <t>Prorrogar SMP Nacional (2018)</t>
  </si>
  <si>
    <t>Prorroga o STFC Nacional DDR, LDN e LDI (2018)</t>
  </si>
  <si>
    <t>Contratar SMP Nacional (2019)</t>
  </si>
  <si>
    <t>Prorrogar serviço de STFC DDR Local para Anatel - Sede (2017)</t>
  </si>
  <si>
    <t xml:space="preserve">Compartilhar sistemas com outros órgãos da APF (2017) </t>
  </si>
  <si>
    <t xml:space="preserve">Compartilhar sistemas com outros órgãos da APF (2018) </t>
  </si>
  <si>
    <t xml:space="preserve">Compartilhar sistemas com outros órgãos da APF (2019) </t>
  </si>
  <si>
    <t>Contratar serviço de suporte técnico especializado para infraestrutura de TIC - Produção (2017)</t>
  </si>
  <si>
    <t>Prorrogar serviço de suporte técnico especializado para infraestrutura de TIC - Produção (2018)</t>
  </si>
  <si>
    <t>Prorrogar serviço de suporte técnico especializado para infraestrutura de TIC - Produção (2019)</t>
  </si>
  <si>
    <t>Contratar serviço de suporte técnico especializado para infraestrutura de TIC - Rede (2017)</t>
  </si>
  <si>
    <t>Prorrogar serviço de suporte técnico especializado para infraestrutura de TIC - Rede (2018)</t>
  </si>
  <si>
    <t>Prorrogar serviço para sustentação dos sistemas legados da Anatel (2017)</t>
  </si>
  <si>
    <t>Prorrogar serviço para sustentação dos sistemas legados da Anatel (2018)</t>
  </si>
  <si>
    <t>Prorrogar serviço para sustentação dos sistemas legados da Anatel (2019)</t>
  </si>
  <si>
    <t>Prorrogar serviço de acesso à Internet  (2017)</t>
  </si>
  <si>
    <t>Prorrogar serviço de acesso à Internet  (2018)</t>
  </si>
  <si>
    <t>Prorrogar serviço de acesso à Internet (2019)</t>
  </si>
  <si>
    <t>Prorrogar serviço de interligação de unidades descentralizadas da Anatel (2018)</t>
  </si>
  <si>
    <t>Prorrogar serviço de interligação de unidades descentralizadas da Anatel (2019)</t>
  </si>
  <si>
    <t>Prorrogar serviço da Central de Serviços - Service Desk (2017)</t>
  </si>
  <si>
    <t>Prorrogar serviço da Central de Serviços - Service Desk (2018)</t>
  </si>
  <si>
    <t>Prorrogar serviço da Central de Serviços - Service Desk (2019)</t>
  </si>
  <si>
    <t>Contratar serviço de monitoração de infraestrutura de TIC (2017)</t>
  </si>
  <si>
    <t>Prorrogar serviço de monitoração de infraestrutura de TIC (2018)</t>
  </si>
  <si>
    <t>Implementar plano de ação para modernização da arquitetura e garantia de qualidade de sistemas (2017)</t>
  </si>
  <si>
    <t>Implementar plano de ação para modernização da arquitetura e garantia de qualidade de sistemas (2018)</t>
  </si>
  <si>
    <t>Implementar plano de ação para modernização da arquitetura e garantia de qualidade de sistemas (2019)</t>
  </si>
  <si>
    <t>Prorrogar serviço para manutenção evolutiva de sistemas - Fábrica (2017)</t>
  </si>
  <si>
    <t>Prorrogar serviço para manutenção evolutiva de sistemas - Fábrica (2018)</t>
  </si>
  <si>
    <t>Prorrogar serviço para manutenção evolutiva de sistemas - Fábrica (2019)</t>
  </si>
  <si>
    <t>Contratar Fábrica para desenvolvimento de sistemas (2017)</t>
  </si>
  <si>
    <t>Contratar Fábrica para desenvolvimento de sistemas (2018)</t>
  </si>
  <si>
    <t>Contratar Fábrica para desenvolvimento de sistemas (2019)</t>
  </si>
  <si>
    <t>Prorrogar serviço de aferição e validação de métricas (2017)</t>
  </si>
  <si>
    <t>Prorrogar serviço de aferição e validação de métricas (2018)</t>
  </si>
  <si>
    <t>Prorrogar serviço de aferição e validação de métricas (2019)</t>
  </si>
  <si>
    <t>Prover solução para Gerir Finanças e Arrecadação (2017)</t>
  </si>
  <si>
    <t>Prover solução para Gerir Finanças e Arrecadação (2018)</t>
  </si>
  <si>
    <t>Prover solução para Acolher e Tratar Demandas dos Consumidores (2017)</t>
  </si>
  <si>
    <t>Prover solução para Acolher e Tratar Demandas dos Consumidores (2018)</t>
  </si>
  <si>
    <t>Prover solução para Gerir Recursos à Prestação (2017)</t>
  </si>
  <si>
    <t>Prover solução para Gerir Recursos à Prestação (2018)</t>
  </si>
  <si>
    <t>Prover solução para Gerir Recursos à Prestação (2019)</t>
  </si>
  <si>
    <t>Prover solução para Realizar Fiscalização Regulatória (2017)</t>
  </si>
  <si>
    <t>Prover solução para Realizar Fiscalização Regulatória (2018)</t>
  </si>
  <si>
    <t>Prover solução para Realizar Fiscalização Regulatória (2019)</t>
  </si>
  <si>
    <t>Prover solução para Gerir Controles Internos e Riscos (2017)</t>
  </si>
  <si>
    <t>Prover solução para Gerir Controles Internos e Riscos (2018)</t>
  </si>
  <si>
    <t>Prover solução para Gerir Controles Internos e Riscos (2019)</t>
  </si>
  <si>
    <t>Implementar solução de computação em nuvem na Agência (2017)</t>
  </si>
  <si>
    <t>Implementar solução de computação em nuvem na Agência (2018)</t>
  </si>
  <si>
    <t>Implementar solução de computação em nuvem na Agência (2019)</t>
  </si>
  <si>
    <t>Prover solução para Gerir Informação e Conhecimento (Elaborar e implementar programa para reestruturar a Gestão da Informação) (2017)</t>
  </si>
  <si>
    <t>Prover solução para Gerir Informação e Conhecimento (Elaborar e implementar programa para reestruturar a Gestão da Informação) (2018)</t>
  </si>
  <si>
    <t>Realizar estimativa de previsão de gasto e emissão de nova RMS para suportar o gasto com Publicação Oficial no DOU (2017)</t>
  </si>
  <si>
    <t>Realizar estimativa de previsão de gasto e emissão de nova RMS para suportar o gasto com Publicação Oficial no DOU (2018)</t>
  </si>
  <si>
    <t>Realizar estimativa de previsão de gasto e emissão de nova RMS para suportar o gasto com Publicação Oficial no DOU (2019)</t>
  </si>
  <si>
    <t>Prorrogar serviço de apoio para a GIIB (2017)</t>
  </si>
  <si>
    <t>Prorrogar serviço de apoio para a GIIB (2018)</t>
  </si>
  <si>
    <t>Prorrogar serviço de apoio para a GIIB (2019)</t>
  </si>
  <si>
    <t>Adquirir Bases de dados (2017)</t>
  </si>
  <si>
    <t>Adquirir Bases de dados (2018)</t>
  </si>
  <si>
    <t>Adquirir Bases de dados (2019)</t>
  </si>
  <si>
    <t>Contratar Serviço de Correspondências e Malote (2017)</t>
  </si>
  <si>
    <t>Prorrogar o contrato de Serviço de Correspondências e Malote (2018)</t>
  </si>
  <si>
    <t>Prorrogar o contrato de Serviço de Correspondências e Malote (2019)</t>
  </si>
  <si>
    <t>Prorrogar Serviço de Malote (2017)</t>
  </si>
  <si>
    <t>Prorrogar Serviço de Malote (2018)</t>
  </si>
  <si>
    <t>Prorrogar Serviço de Malote (2019)</t>
  </si>
  <si>
    <t>Prorrogar convênio com Serpro para acesso ás bases de dados de CPF/CNPJ (2017)</t>
  </si>
  <si>
    <t>Prorrogar convênio com Serpro para acesso ás bases de dados de CPF/CNPJ (2018)</t>
  </si>
  <si>
    <t>Prorrogar convênio com Serpro para acesso ás bases de dados de CPF/CNPJ (2019)</t>
  </si>
  <si>
    <t>Contratar livreiro (2017)</t>
  </si>
  <si>
    <t>Prorrogar o contrato de livreiro (2018)</t>
  </si>
  <si>
    <t>Prorrogar o contrato de livreiro (2019)</t>
  </si>
  <si>
    <t>Reter conhecimento na SGI por meio do mapeamento dos procedimentos operacionais 
(Fraqueza: Alta dependência de terceirização e Número restrito de servidores com formação em TI) (2017)</t>
  </si>
  <si>
    <t>Reter conhecimento na SGI por meio do mapeamento dos procedimentos operacionais 
(Fraqueza: Alta dependência de terceirização e Número restrito de servidores com formação em TI) (2018)</t>
  </si>
  <si>
    <t>Reter conhecimento na SGI por meio do mapeamento dos procedimentos operacionais 
(Fraqueza: Alta dependência de terceirização e Número restrito de servidores com formação em TI) (2019)</t>
  </si>
  <si>
    <t>Definir conteúdo a ser registrado e compartilhado na base de conhecimento e sua política de atualização
(Fraqueza: Alta dependência de terceirização) 2017</t>
  </si>
  <si>
    <t>Registrar conteúdo da lista dos serviços críticos na base de conhecimento da gerência
(Fraqueza: Alta dependência de terceirização) 2018</t>
  </si>
  <si>
    <t>Atualizar o conteúdo da base de conhecimento para execução das atividades da gerência
(Fraqueza: Alta dependência de terceirização) 2018</t>
  </si>
  <si>
    <t>Implantar processo de gestão de demandas (Fraqueza: Falta de gestão de capacidade de atendimento e surgimento de demandas ad-hoc) (2017)</t>
  </si>
  <si>
    <t>Implantar processo de gestão de demandas
(Fraqueza: Falta de gestão de capacidade de atendimento e surgimento de demandas ad-hoc) (2018)</t>
  </si>
  <si>
    <t>Implantar processo de gestão de demandas
(Fraqueza: Falta de gestão de capacidade de atendimento e surgimento de demandas ad-hoc) (2019)</t>
  </si>
  <si>
    <t>Realizar ações com o objetivo de atender as necessidades identificadas na Pesquisa de Satisfação dos Usuários Internos de TIC da Agência (Fraqueza: Dificuldade de implantação de medidas para garantir a satisfação dos ususários da SGI) (GIIB / 2017)</t>
  </si>
  <si>
    <t>Realizar ações com o objetivo de atender as necessidades identificadas na Pesquisa de Satisfação dos Usuários Internos de TIC da Agência (Fraqueza: Dificuldade de implantação de medidas para garantir a satisfação dos ususários da SGI) (GIIB / 2018)</t>
  </si>
  <si>
    <t>Realizar ações com o objetivo de atender as necessidades identificadas na Pesquisa de Satisfação dos Usuários Internos de TIC da Agência (Fraqueza: Dificuldade de implantação de medidas para garantir a satisfação dos ususários da SGI) (GIIB/ 2019)</t>
  </si>
  <si>
    <t>Realizar ações com o objetivo de atender as necessidades identificadas na Pesquisa de Satisfação dos Usuários Internos de TIC da Agência (Fraqueza: Dificuldade de implantação de medidas para garantir a satisfação dos ususários da SGI) (GIDS / 2017)</t>
  </si>
  <si>
    <t>Realizar ações com o objetivo de atender as necessidades identificadas na Pesquisa de Satisfação dos Usuários Internos de TIC da Agência (Fraqueza: Dificuldade de implantação de medidas para garantir a satisfação dos ususários da SGI) (GIDS / 2018)</t>
  </si>
  <si>
    <t>Realizar ações com o objetivo de atender as necessidades identificadas na Pesquisa de Satisfação dos Usuários Internos de TIC da Agência (Fraqueza: Dificuldade de implantação de medidas para garantir a satisfação dos ususários da SGI) (GIDS / 2019)</t>
  </si>
  <si>
    <t>Propor Catálogo de serviços baseado no Negócio
(Fraqueza: Dificuldade de definição do SLA entre TI e as áreas de negócio) (2017)</t>
  </si>
  <si>
    <t>Propor Catálogo de serviços baseado no Negócio
(Fraqueza: Dificuldade de definição do SLA entre TI e as áreas de negócio) (2018)</t>
  </si>
  <si>
    <t>Propor Catálogo de serviços baseado no Negócio
(Fraqueza: Dificuldade de definição do SLA entre TI e as áreas de negócio) (2019)</t>
  </si>
  <si>
    <t>Propor projeto e aquisições a partir do levantamento de ativos de TI para melhor gerenciamento da rede (Fraqueza: Falhas de redes e ambientes elétricos) (2017)</t>
  </si>
  <si>
    <t>Propor projeto e aquisições a partir do levantamento de ativos de TI para melhor gerenciamento da rede (Fraqueza: Falhas de redes e ambientes elétricos) (2018)</t>
  </si>
  <si>
    <t>Propor projeto e aquisições a partir do levantamento de ativos de TI para melhor gerenciamento da rede (Fraqueza: Falhas de redes e ambientes elétricos) (2019)</t>
  </si>
  <si>
    <t>Propor ao RH plano de capacitação para TI
(Fraquezas: Baixo conhecimento de negócio pela SGI e Recurso para capacitação e eventos insuficiente em TI) (2017)</t>
  </si>
  <si>
    <t>Propor ao RH plano de capacitação para TI
(Fraquezas: Baixo conhecimento de negócio pela SGI e Recurso para capacitação e eventos insuficiente em TI) (2018)</t>
  </si>
  <si>
    <t>Propor ao RH plano de capacitação para TI
(Fraquezas: Baixo conhecimento de negócio pela SGI e Recurso para capacitação e eventos insuficiente em TI) (2019)</t>
  </si>
  <si>
    <t>Renovar serviço de outsourcing de impressão (2019)</t>
  </si>
  <si>
    <t>Prorrogar serviço de suporte técnico especializado para infraestrutura de TIC - Rede (2019)</t>
  </si>
  <si>
    <t>Reter conhecimento por meio da utilização da wiki-Anatel (Fraqueza: Dificuldade na retenção de conhecimento) (2017)</t>
  </si>
  <si>
    <t>Reter conhecimento por meio da utilização da wiki-Anatel (Fraqueza: Dificuldade na retenção de conhecimento) (2018)</t>
  </si>
  <si>
    <t>Reter conhecimento por meio da utilização da wiki-Anatel (Fraqueza: Dificuldade na retenção de conhecimento) (2019)</t>
  </si>
  <si>
    <t>33% - Informar no RAT  do 1º Trim. as ações ref. a sistemas;</t>
  </si>
  <si>
    <t>(Reunião de 05/04/2017) Ficou acordado que o valor previsto para 2018 deveria ser cancelado.</t>
  </si>
  <si>
    <t>Atualização de recursos de software da infraestrutura de TIC (Investimento 77.000 permanece)
Reunião de 05/04/2017 Ficou acordado que o valor deveria ser excluído, tendo em vista que a ação foi cancelada.</t>
  </si>
  <si>
    <t>Acesso à Internet (376.096 reduzido para 48.600)
Nova contratação 2016. Prorrogação 2017/2018/2019.
Reunião de 05/04/2017 - ficou acordado que o valor deveria ser excluído tendo em vista o cancelamento da ação.</t>
  </si>
  <si>
    <t>Contratar serviço de manutenção preventiva e corretiva para equipamentos adquiridos pela Anatel (2017)</t>
  </si>
  <si>
    <t>Contratar serviço de manutenção preventiva e corretiva para equipamentos adquiridos pela Anatel (2018)</t>
  </si>
  <si>
    <t>Contratar serviço de manutenção preventiva e corretiva para equipamentos adquiridos pela Anatel (2019)</t>
  </si>
  <si>
    <t>Responsáveis: Uênio Paulo de Souza Gomes
Moisés Moreira dos Santos</t>
  </si>
  <si>
    <t>Responsáveis: Patrick Rocha Henriques de Moura 
Cléoben Gomes Lopes
Marcelo Alves de Oliveira</t>
  </si>
  <si>
    <t xml:space="preserve">Responsáveis: Cléoben Gomes Lopes
Patrick Rocha Henriques de Moura </t>
  </si>
  <si>
    <t>Serviço de manutenção preventiva e corretiva para equipamentos de balanceamento de carga de aplicações contratado</t>
  </si>
  <si>
    <t>Serviço de suporte técnico especializado para equipamentos do Projeto GCN contratado</t>
  </si>
  <si>
    <t xml:space="preserve">Aquisição de serviço de suporte técnico especializado para equipamentos cuja garantia já se encerrou, como solução de telefonia VoIP (Contrato SGI 030/2011, com garantia vencida desde 20/01/2016); </t>
  </si>
  <si>
    <t xml:space="preserve">Contratação de serviço de manutenção preventiva e corretiva para equipamentos de balanceamento de carga de aplicações (Contrato GIMR 008/2013), cuja garantia encerar-se-á em 06/02/2018; </t>
  </si>
  <si>
    <t>Aquisição de serviço de suporte técnico especializado para equipamentos do Projeto GCN (Contrato SGI 034/2013),  cuja garantia atual encerar-se-á em 04/12/2019</t>
  </si>
  <si>
    <t>30% - será iniciada em abril com a conclusão do  levantamento de necessidades e Projeto Basico finalizado;
50% - Finalizada análise pela AFCA;
60% - Aprovação pelo CD;
70% - Aprovação pela PFE;
90% - Licitação concluída;
100% - Contrato assinado.</t>
  </si>
  <si>
    <t>30% - Concluir o levantamento de necessidades e Projeto Basico finalizado;
50% - Finalizada análise pela AFCA;
60% - Aprovação pelo CD;
70% - Aprovação pela PFE;
90% - Licitação concluída;
100% - Contrato assinado.</t>
  </si>
  <si>
    <t>Contratar suporte técnico especializado para solução de telefonia VoIP</t>
  </si>
  <si>
    <t>Responsável: Daniel Wanderley Romão</t>
  </si>
  <si>
    <t>Contratos de acesso à internet da Telebrás prorrogados</t>
  </si>
  <si>
    <t>Contratos de acesso à internet da Clicknet prorrogados</t>
  </si>
  <si>
    <t>Prorrogar contratos de acesso à internet da Telebrás</t>
  </si>
  <si>
    <t>Prorrogar contratos de acesso à internet da Clicknet</t>
  </si>
  <si>
    <t>50% - Finalizada análise pela AFCA;
75% - Aprovação pela PFE;
95% - Tratativas das recomendações da PFE;
100% - Formalização do termo aditivo.</t>
  </si>
  <si>
    <t>Prorrogar serviço de interligação dos dispositivos de fiscalização à rede corporativa (2017)</t>
  </si>
  <si>
    <t>Prorrogar e contratar serviço de interligação dos dispositivos de fiscalização à rede corporativa (2018)</t>
  </si>
  <si>
    <t>Prorrogar serviço de interligação dos dispositivos de fiscalização à rede corporativa (2019)</t>
  </si>
  <si>
    <t>Responsável: Daniel Wanderley Romao</t>
  </si>
  <si>
    <t>Prorrogação do contrato dos links da fiscalização</t>
  </si>
  <si>
    <t>Prorrogação do contrato dos links da fiscalização e Nova contratação dos links para interligar os equipamentos da fiscalização</t>
  </si>
  <si>
    <t>Prorrogação do novo contrato dos links da fiscalização</t>
  </si>
  <si>
    <t>Contrato dos links da fiscalização prorrogado</t>
  </si>
  <si>
    <t>50% - Contrato Embratel prorrogado
75% - Avaliar prestação de serviço e solicitar interesse da contratada em prorrogar contrato. 
95% - Finalizada análise pela AFCA;
100% - Aprovação pela PFE;</t>
  </si>
  <si>
    <t>25% - Avaliar prestação do serviço, solicitar inetresse em renovar e realizar pesquisa de mercado;
50% - Finalizada análise pela AFCA;
75% - Finalizada análise da PFE;
90% - Prorrogação concluída; 
100% - Formalização do Termo Aditivo .</t>
  </si>
  <si>
    <t>Contratar serviço de interligação de unidades descentralizadas da Anatel (2017)</t>
  </si>
  <si>
    <t>Responsável: Daniel Wanderley Romao
Lourenco Tomazette Neto
Luzemario Dantas Rocha</t>
  </si>
  <si>
    <t>Contratação dos links de comunicação de dados (MPLS) para as unidades descentralizadas da Anatel</t>
  </si>
  <si>
    <t>Contrato dos links de comunicação de dados (MPLS) para as unidades descentralizadas da Anatel em operação</t>
  </si>
  <si>
    <t>Contrato dos links de comunicação de dados (MPLS) para as unidades descentralizadas da Anatel prorrogado (em andamento)</t>
  </si>
  <si>
    <t>Contrato dos links de comunicação de dados (MPLS) para as unidades descentralizadas da Anatel prorrogado</t>
  </si>
  <si>
    <t>50% - Ativação dos links MPLS em andamento;
100% - Links Telebrás em operação;</t>
  </si>
  <si>
    <t>25% - Avaliar prestação de serviço. Solicitar interesse da contratada em prorrogar contrato. 
50% - Finalizada análise pela AFCA;
75% - Aprovação pela PFE;
100% - Prorrogação concluída.</t>
  </si>
  <si>
    <t>100% - Formalização do Termo Aditivo.</t>
  </si>
  <si>
    <t>25% - Avaliar prestação do serviço, solicitar inetresse em renovar e realizar pesquisa de mercado;
50% - Finalizada análise pela AFCA;
75% - Finalizada análise da PFE;
90% - Prorrogação concluída; 
100% - Formalização do Termo Aditivo.</t>
  </si>
  <si>
    <t>Ação prevista no PDTIC 2015-2016: Realizar moving da célula B do datacenter para outro local. 
Utilizar espaço no datacenter da RNP e disponibilizar espaço para RNP no nosso datacenter</t>
  </si>
  <si>
    <t>Realizar o moving da célula B do datacenter para a RNP efetivado com a operacionalização da célula b no novo site</t>
  </si>
  <si>
    <t>Realizar ações com o objetivo de atender as necessidades identificadas na Pesquisa de Satisfação dos Usuários Internos de TIC da Agência
(Fraqueza: Dificuldade de implantação de medidas para garantir a satisfação dos usuários da SGI) (GIMR / 2017)</t>
  </si>
  <si>
    <t>Realizar ações com o objetivo de atender as necessidades identificadas na Pesquisa de Satisfação dos Usuários Internos de TIC da Agência
(Fraqueza: Dificuldade de implantação de medidas para garantir a satisfação dos usuários da SGI) (GIMR / 2018)</t>
  </si>
  <si>
    <t>Realizar ações com o objetivo de atender as necessidades identificadas na Pesquisa de Satisfação dos Usuários Internos de TIC da Agência
(Fraqueza: Dificuldade de implantação de medidas para garantir a satisfação dos usuários da SGI) (GIMR / 2019)</t>
  </si>
  <si>
    <t xml:space="preserve">10% - Ação 4 (webcam);
20% - Ação 10;
30% - Ações 2 e 3;
40% - Ação 1;
50% - Ações 5 e 7;
90% - Ação 6;
100% - Ações 8, 9 e 4 (projetores) </t>
  </si>
  <si>
    <t>Prorrogar serviço de outsourcing de impressão</t>
  </si>
  <si>
    <t>Atualização da Agência para IPv6</t>
  </si>
  <si>
    <t>Atualizar a Agência para o IPv6</t>
  </si>
  <si>
    <t>Ambiente computacional da Agência compatível com IPv6</t>
  </si>
  <si>
    <r>
      <t xml:space="preserve">Adquirir certificados digitais para serviços de internet (2017)
</t>
    </r>
    <r>
      <rPr>
        <sz val="10"/>
        <color rgb="FFFF0000"/>
        <rFont val="Calibri"/>
        <family val="2"/>
        <scheme val="minor"/>
      </rPr>
      <t>SEPARAR</t>
    </r>
    <r>
      <rPr>
        <sz val="10"/>
        <color theme="3"/>
        <rFont val="Calibri"/>
        <family val="2"/>
        <scheme val="minor"/>
      </rPr>
      <t xml:space="preserve"> Adquirir certificados digitais do tipo A3 e-CPF, com ou sem token, para acesso a sistemas estruturantes do Governo ou autenticação de digitalizações no SEI</t>
    </r>
  </si>
  <si>
    <t>A182</t>
  </si>
  <si>
    <t>A183</t>
  </si>
  <si>
    <t>A184</t>
  </si>
  <si>
    <t>Serviço para a emissão de certificados digitais e-CPF A3, com ou sem token, para pessoa física</t>
  </si>
  <si>
    <t>Responsável: Rogério Abreu dos Santos
Joao Tadeu Salazar Ferreira</t>
  </si>
  <si>
    <t>Contrato com o Serpro nº 014/2015, de 09/10/2015, com vigência de 12 meses, prorrogáveis por até 60 meses (até 07/10/2020).</t>
  </si>
  <si>
    <t>Prorrogar contrato de serviço para a emissão de certificados digitais e-CPF A3, com ou sem token, para pessoa física</t>
  </si>
  <si>
    <t>Contrato de serviço para a emissão de certificados digitais e-CPF A3, com ou sem token, para pessoa física prorrogado</t>
  </si>
  <si>
    <t>25% - Avaliar prestação de serviço e solicitar interesse da contratada em prorrogar contrato;
50% - Finalizada a análise pela AFCA; 
75% - Análise Jurídica da PFE;
90% - Tratativas das recomendações da PFE;
100% - Formalização do termo aditivo.</t>
  </si>
  <si>
    <t>Já foi iniada??</t>
  </si>
  <si>
    <t>Contrato com o Serpro nº 014/2015, de 09/10/2015, com vigência de 12 meses, prorrogáveis por até 60 meses (até 07/10/2020).  A3 (2.900) totalizando (15.127)</t>
  </si>
  <si>
    <r>
      <t>Adquirir certificados digitais A1 para serviços de internet (2017)</t>
    </r>
    <r>
      <rPr>
        <sz val="10"/>
        <color rgb="FFFF0000"/>
        <rFont val="Calibri"/>
        <family val="2"/>
        <scheme val="minor"/>
      </rPr>
      <t/>
    </r>
  </si>
  <si>
    <t xml:space="preserve">Prorrogação do contrato de aquisição de certificados digitais A1  para serviços de internet (2018) </t>
  </si>
  <si>
    <t xml:space="preserve">Prorrogação do contrato de aquisição de certificados digitais A1 para serviços de internet (2019) </t>
  </si>
  <si>
    <t>Prorrogar o serviço para a emissão de certificados digitais e-CPF A3, com ou sem token, para pessoa física</t>
  </si>
  <si>
    <t>Aquisição de certificados digitais (A1) para garantia da autenticidade de serviços Internet (8.646) previstos inicialmente. Na planilha de execução: A1 (12.227)</t>
  </si>
  <si>
    <t>Contrato de aquisição de equipamentos de microinformática assinado:
1 Projetores
2 Webcameras
5 HDs portáteis
6 Impressoras
7 Scanners</t>
  </si>
  <si>
    <t>Diárias</t>
  </si>
  <si>
    <t>Passagens</t>
  </si>
  <si>
    <t xml:space="preserve">Contrato dos links da fiscalização prorrogado </t>
  </si>
  <si>
    <t>25% - Avaliar prestação do serviço, solicitar inetresse em renovar e realizar pesquisa de mercado;
75% - Finalizada análise pela AFCA;
75% - Finalizada análise da PFE;
90% - Prorrogação concluída;
100% - Formalização do Termo Aditivo.</t>
  </si>
  <si>
    <t>15% - Links ativados;
25% - Avaliar prestação do serviço, solicitar inetresse em renovar e realizar pesquisa de mercado;
75% - Finalizada análise pela AFCA;
75% - Finalizada análise da PFE;
90% - Prorrogação concluída;
100% - Formalização do Termo Aditivo.</t>
  </si>
  <si>
    <t>Contrato dos links da fiscalização prorrogado e nova contratação dos links da fiscalização realizada</t>
  </si>
  <si>
    <t>Prorrogação e contratação do contrato dos links da fiscalização</t>
  </si>
  <si>
    <t>Prorrogar e contratar serviço de interligação dos dispositivos de fiscalização à rede corporativa  (2017)</t>
  </si>
  <si>
    <t>Ativar novos links e prorrogar contrato de serviço de interligação dos dispositivos de fiscalização à rede corporativa (2018)</t>
  </si>
  <si>
    <t>Links ativados e Contrato dos links da fiscalização prorrogado</t>
  </si>
  <si>
    <t>Ativação dos links realizada e prorrogação do contrato de serviço de interligação dos dispositivos de fiscalização finalizada</t>
  </si>
  <si>
    <t>A185</t>
  </si>
  <si>
    <t>A186</t>
  </si>
  <si>
    <t>A187</t>
  </si>
  <si>
    <t>A188</t>
  </si>
  <si>
    <t>A189</t>
  </si>
  <si>
    <t>A190</t>
  </si>
  <si>
    <t>Contratar serviço de estruturação, desenvolvimento, suporte, apoio, configuração e monitoramento de melhorias de arquitetura de sistemas (2017)</t>
  </si>
  <si>
    <t>Prorrogar serviço de estruturação, desenvolvimento, suporte, apoio, configuração e monitoramento de melhorias de arquitetura de sistemas (2018)</t>
  </si>
  <si>
    <t>Prorrogar serviço de estruturação, desenvolvimento, suporte, apoio, configuração e monitoramento de melhorias de arquitetura de sistemas (2019)</t>
  </si>
  <si>
    <t>Prorrogar serviços continuados de apoio à arquitetura de sistemas e administração de dados, com objetivo de apoiar a implantação do processo de gestão da informação e habilitar a validação da qualidade dos produtos de dados dos projetos de Sistemas.</t>
  </si>
  <si>
    <t>Contratar Serviços de estruturação, suporte, aferição e apoio na gestão de dados (2017)</t>
  </si>
  <si>
    <t>Prorrogar Serviços de estruturação, suporte, aferição e apoio na gestão de dados (2018)</t>
  </si>
  <si>
    <t>Prorrogar Serviços de estruturação, suporte, aferição e apoio na gestão de dados (2019)</t>
  </si>
  <si>
    <t>Contratar serviço de configuração, suporte, gestão e monitoramento de middleware SOA (2017)</t>
  </si>
  <si>
    <t>Prorrogar serviço de configuração, suporte, gestão e monitoramento de middleware SOA (2018)</t>
  </si>
  <si>
    <t>Prorrogar serviço de configuração, suporte, gestão e monitoramento de middleware SOA (2019)</t>
  </si>
  <si>
    <t>Meta (corte de 20%)</t>
  </si>
  <si>
    <t>Valor atual</t>
  </si>
  <si>
    <t>Ação cancelada tendo em vista que a automatização dos processos estruturantes da agência está sendo realizada por meio das ações  110 a 122.</t>
  </si>
  <si>
    <t>Ação cancelada tendo em vista que os canais de interação com a sociedade já se encontram divulgados  no Portal da Agência.</t>
  </si>
  <si>
    <t>Ação cancelada, tendo em vista que a SGI não é a área responsável pela interação direta com o cidadão.</t>
  </si>
  <si>
    <t>Ação cancelada tendo em vista que o contrato com a Telebrás  042/2016  ja fornece serviço contra ataques Ddos.</t>
  </si>
  <si>
    <t>Ação cancelada tendo em vista que será realizada no âmbito da AFIS, responsável pela infraestrutura física das unidades descentralizadas. A GIMR irá apoiar nos trabalhos relacionados ao cabeamento estruturado.</t>
  </si>
  <si>
    <t>Ação cancelada tendo em vista a não utilização da ferramenta e pela indicação pela Consultoria de baixa maturidade da Anatel em gestão de processos, necessitando aprimoramento da cultura do trabalho por processos para posterior utilização de uma ferramenta de automação.</t>
  </si>
  <si>
    <t>Ação cancelada tendo em vista que antes da aquisição de solução é necessário estudo para reavaliar a decisão de descentralização do acesso à internet.</t>
  </si>
  <si>
    <t>Ação cancelada tendo em vista que o contrato é de 30 meses e vence somente em 2019.</t>
  </si>
  <si>
    <t>Ação cancelada tendo em vista que o serviço de monitoração será previsto na contratação do serviço de suporte ao ambiente de produção da ação 59.</t>
  </si>
  <si>
    <t>Ação cancelada tendo em vista que foi identificado que o escopo do projeto a que se refere à ação será finalizado em 2018.</t>
  </si>
  <si>
    <t>Ação cancelada tendo em vista que o custo não justifica a implementação da solução de computação em nuvem a curto prazo.</t>
  </si>
  <si>
    <t>Ação cancelada tendo em vista que o custo não justifica a implementação da solução de computação em nuvem a curto prazo</t>
  </si>
  <si>
    <t>Contrato de Serviços Postais firmado com a ECT. Contrato único derivada do Processo de nº 53500.004607/2016-60</t>
  </si>
  <si>
    <t>Ação cancelada tendo em vista que o serviço de malote está incluso no escopo das ações 137 a 139.</t>
  </si>
  <si>
    <t>Ação cancelada tendo em vista que a fraqueza identificada na análise de SWOT será sanada por meio das ações 150 a 152, que abarcam as três gerências</t>
  </si>
  <si>
    <t>Ação cancelada tendo em vista que o escopo definido para a ação será finalizado em 2017.</t>
  </si>
  <si>
    <t>Ação cancelada tendo em vista que se identificou a possiblidade de concluí-la em 2017.</t>
  </si>
  <si>
    <t>Ação cancelada tendo em vista que se verificou que o projeto poderá ser finalizado em 2018.</t>
  </si>
  <si>
    <t>Ação cancelada tendo em vista que será atendida pelas ações 26 a 28.(Aprimorar o gerenciamento de serviços de acordo com a biblioteca da infraestrutura de TI (ITIL).</t>
  </si>
  <si>
    <t>Realizar ações com o objetivo de atender as necessidades identificadas na Pesquisa de Satisfação dos Usuários Internos de TIC da Agência (Fraqueza: Dificuldade de implantação de medidas para garantir a satisfação dos usuários da SGI) (GIDS / 2017)</t>
  </si>
  <si>
    <t>Realizar ações com o objetivo de atender as necessidades identificadas na Pesquisa de Satisfação dos Usuários Internos de TIC da Agência (Fraqueza: Dificuldade de implantação de medidas para garantir a satisfação dos usuários da SGI) (GIDS / 2018)</t>
  </si>
  <si>
    <t>Realizar ações com o objetivo de atender as necessidades identificadas na Pesquisa de Satisfação dos Usuários Internos de TIC da Agência (Fraqueza: Dificuldade de implantação de medidas para garantir a satisfação dos usuários da SGI) (GIDS / 2019)</t>
  </si>
  <si>
    <t>Realizar ações com o objetivo de atender as necessidades identificadas na Pesquisa de Satisfação dos Usuários Internos de TIC da Agência (Fraqueza: Dificuldade de implantação de medidas para garantir a satisfação dos usuários da SGI) (GIIB/ 2019)</t>
  </si>
  <si>
    <t>Realizar ações com o objetivo de atender as necessidades identificadas na Pesquisa de Satisfação dos Usuários Internos de TIC da Agência (Fraqueza: Dificuldade de implantação de medidas para garantir a satisfação dos usuários da SGI) (GIIB / 2018)</t>
  </si>
  <si>
    <t>Realizar ações com o objetivo de atender as necessidades identificadas na Pesquisa de Satisfação dos Usuários Internos de TIC da Agência (Fraqueza: Dificuldade de implantação de medidas para garantir a satisfação dos usuários da SGI) (GIIB / 2017)</t>
  </si>
  <si>
    <t>10% - Mapeamento dos processos ITIL a serem aplicados; 
25% - Ferramenta de gerenciamento de suporte em ambiente de desenvolvimento e Iniciar tratativas com a IOS para definição dos requisitos de implantação do OTRS; 
50% - Levantamento de dados (filas, permissão e serviços) para implantação no ambiente de homologação; 
75% - Inclusão do catálogo de serviços e criação das filas de suporte com as devidas permissões;
90% - Treinamento da ferramenta com as equipes solucionadoras dos serviços; 
100% - Transferência dos dados para o ambiente de produção.</t>
  </si>
  <si>
    <t>25% - será iniciada em maio, com a conclusão da elaboração dos  artefatos (DoD, ETP, AR, TR, Pesquisa de Mercado);
40% - Finalizada análise pela AFCA;
50% - Aprovação pelo CD;
75% - Aprovação pela PFE;
90% - Licitação concluída;
100% - Contrato assinado.</t>
  </si>
  <si>
    <t>30% - Avaliar serviço e iniciar processo de prorrogação;
50% - Finalizada análise pela AFCA;
70% - Encaminhado para PFE;
90% - Prorrogação concluída;
100% - Termo aditivo assinado.</t>
  </si>
  <si>
    <t>15% - Contrato Embratel prorrogado;
25% - Iniciar processo de contratação dos links;
40%  - Finalizada análise pela AFCA;
50% - Aprovação do CD; 
75% - Análise jurídica pela PFE;
90% - Licitação concluída;
100% - Contrato assinado.</t>
  </si>
  <si>
    <t>35% - Finalizar pesquisa de mercado
50% - Finalizada análise pela AFCA;
75% - Aprovação pela PFE;
100% - Prorrogação concluída e Formalização do Termo Aditivo.</t>
  </si>
  <si>
    <t>10% referente ao  produto 3;
30% referente aos produtos 4 e 5;
50% referente ao produto 6;
70% referente ao produto 1; 
100%  referente aos produtos 2 e 6.</t>
  </si>
  <si>
    <r>
      <t xml:space="preserve">Refactoring do Sistema FOCUS e aplicativo comparador de ofertas </t>
    </r>
    <r>
      <rPr>
        <sz val="10"/>
        <color rgb="FFFF0000"/>
        <rFont val="Calibri"/>
        <family val="2"/>
        <scheme val="minor"/>
      </rPr>
      <t xml:space="preserve">(Produto Plano Tático 2017); </t>
    </r>
  </si>
  <si>
    <t>Ação concluída. Evidência: Contrato nº 42/2016 (SEI nº 0510977) e Ofício nº 33 (SEI nº 1265106).</t>
  </si>
  <si>
    <t>Ação concluída. Evidência: 1º Termo Aditivo ao Contrato nº 33/2016 (SEI nº 1400624).</t>
  </si>
  <si>
    <r>
      <t xml:space="preserve">Desenvolvimento de Sistema </t>
    </r>
    <r>
      <rPr>
        <sz val="10"/>
        <color rgb="FFFF0000"/>
        <rFont val="Calibri"/>
        <family val="2"/>
        <scheme val="minor"/>
      </rPr>
      <t>(Produto Plano Tático 2017)</t>
    </r>
  </si>
  <si>
    <t>33% - Informar no RAT  do 1º Trim. as ações ref. a sistemas;
66% - Informar no RAT  do 2º Trim. as ações ref. a sistemas;
100% - Informar no RAT  do 3º Trim. as ações ref. a sistemas;</t>
  </si>
  <si>
    <r>
      <t xml:space="preserve">Executar os processos de Qualidade de Dados, Gestão de Dados Mestres (MDM) e Business Intelligence para bases que possuem dados que compõem os indicadores estratégicos aprovados pelo CD (em 3 etapas). 
Contratação de Soluções de BI </t>
    </r>
    <r>
      <rPr>
        <sz val="10"/>
        <color rgb="FFFF0000"/>
        <rFont val="Calibri"/>
        <family val="2"/>
        <scheme val="minor"/>
      </rPr>
      <t>(Idem Plano Tático 2017)</t>
    </r>
  </si>
  <si>
    <t>Base de dados/informações contratadas</t>
  </si>
  <si>
    <t>Aquisição/renovação das bases de dados indentificadas durante o processo de levantamento de necessidades de dados e informações e conforme a disponibilização orçamentária.</t>
  </si>
  <si>
    <t>Base de dados/informações contratadas/renovadas.</t>
  </si>
  <si>
    <t>Prazo inicialmente previsto para realização da ação (Foi ajustado. Considerar a coluna B)</t>
  </si>
  <si>
    <t>Concluída em fevereiro</t>
  </si>
  <si>
    <t>Concluída em abril</t>
  </si>
  <si>
    <t>ITIL
(Caso não tenha sido realizado em 2017)</t>
  </si>
  <si>
    <t>Treinamento (ADR9 / ADR10 / ADR11) 
(Caso não tenha sido realizado em 2017)</t>
  </si>
  <si>
    <t>Treinamento (ADR9 / ADR10 / ADR11)
(Caso não tenha sido realizado em 2017)</t>
  </si>
  <si>
    <t>Introdução à Arquitetura de Dados Corporativa
(Caso não tenha sido realizado em 2017)</t>
  </si>
  <si>
    <t>Desenvolvimento de aplicações móveis
(Caso não tenha sido realizado em 2017)</t>
  </si>
  <si>
    <t>Gestão de Risco
(Caso não tenha sido realizado em 2017)</t>
  </si>
  <si>
    <t xml:space="preserve">1. Como Fiscalizar Contratos de Compras e Serviços na Administração Pública - Melhores Práticas
(Caso não tenha sido realizado em 2017)
</t>
  </si>
  <si>
    <t>1. Curso - Planejamento da Contratação
2. Curso - Planejamento e Contratação de Serviços de TI
(Caso não tenha sido realizado em 2017)</t>
  </si>
  <si>
    <t>Como Fiscalizar Contratos de Compras e Serviços na Administração Pública - Melhores Práticas 
(Caso não tenha sido realizado em 2017)</t>
  </si>
  <si>
    <t>1. Gestão e Fiscalização de Contratos
(Caso não tenha sido realizado em 2017)</t>
  </si>
  <si>
    <t>Como Fiscalizar Contratos de Compras e Serviços na Administração Pública - Melhores Práticas
(Caso não tenha sido realizado em 2017)</t>
  </si>
  <si>
    <t>1. Protocolos de Roteamento IP
2. Curso de Boas Práticas para Sistemas Autônomos
(Caso não tenha sido realizado em 2017)</t>
  </si>
  <si>
    <r>
      <t xml:space="preserve">i) Outorga e Licenciamento dos demais serviços (Serviços Selecionados), incluindo notificação; e 
ii) Estudo Técnico da Solução para licitação de espectro; 
</t>
    </r>
    <r>
      <rPr>
        <sz val="10"/>
        <color rgb="FFFF0000"/>
        <rFont val="Calibri"/>
        <family val="2"/>
        <scheme val="minor"/>
      </rPr>
      <t>(Produto Plano Tático 2017)</t>
    </r>
    <r>
      <rPr>
        <sz val="10"/>
        <color theme="3"/>
        <rFont val="Calibri"/>
        <family val="2"/>
        <scheme val="minor"/>
      </rPr>
      <t xml:space="preserve">
</t>
    </r>
  </si>
  <si>
    <r>
      <t xml:space="preserve">i) Módulo Controle Litigioso implantado; 
ii) Peticionamento e Intimação Eletrônica v 3.0; e 
iii) Piloto Análise Estruturada de Dados
</t>
    </r>
    <r>
      <rPr>
        <sz val="10"/>
        <color rgb="FFFF0000"/>
        <rFont val="Calibri"/>
        <family val="2"/>
        <scheme val="minor"/>
      </rPr>
      <t>(Produto Plano Tático 2017)</t>
    </r>
  </si>
  <si>
    <t>Concluída em maio</t>
  </si>
  <si>
    <t xml:space="preserve">Maio: Termo aditivo assinado em 23/05/2017 - 3º Termo Aditivo AFCA4 (SEI nº 1371918). </t>
  </si>
  <si>
    <t>Maio: Contratos assinados em 12/05/2017 -Contrato 39/2017 (SEI nº 1388781) - Contrato 40/2017 (SEI nº 1389114) - Contrato 41/2017 (SEI nº 1389943).</t>
  </si>
  <si>
    <t>Maio - Contrato assinado em 16/05/2017 - Contrato 49/2017 (SEI nº 1448804).
Abril - Apenas aguardando assinatura do contrato.</t>
  </si>
  <si>
    <t>Fevereiro: Contrato prorrogado em fev/2017. Quarto termo aditivo ao Contrato GIMR nº 01/2014 (SEI nº 1195175).</t>
  </si>
  <si>
    <t>20% - Entrega em Produção do Módulos de Boleto
40% - Entrega em Produção do Módulo Suspensão/Exigibilidade
50% - Entrega em Produção do Módulo Restituição e Compensação
65% - Entrega em Produção do Módulo Cobrança e Notificação
80% - Entrega em Produção do Módulo Parcelamento
100% - Entrega em Produção do Módulo Edital e Dívida Ativa</t>
  </si>
  <si>
    <r>
      <t>Ação iniciada em 2016.
15% - Módulo de Call Center (Focus) 
25% - Requisitos finalizados (App)
50% - Construção finalizada (App)
75% - Módulo de Administração em Produção (FOCUS) e Homologação finalizada (App)
100% -  Aplicativo apto para Implantação nas lojas (App) e Módulo 2</t>
    </r>
    <r>
      <rPr>
        <sz val="10"/>
        <color rgb="FFFF0000"/>
        <rFont val="Calibri"/>
        <family val="2"/>
        <scheme val="minor"/>
      </rPr>
      <t>*</t>
    </r>
    <r>
      <rPr>
        <sz val="10"/>
        <color theme="3"/>
        <rFont val="Calibri"/>
        <family val="2"/>
        <scheme val="minor"/>
      </rPr>
      <t xml:space="preserve"> Iniciado
(FOCUS)
</t>
    </r>
    <r>
      <rPr>
        <sz val="10"/>
        <color rgb="FFFF0000"/>
        <rFont val="Calibri"/>
        <family val="2"/>
        <scheme val="minor"/>
      </rPr>
      <t>* O refactoring do FOCUS foi dividido em 4 módulos. O primeiro é o Módulo de Administração. Estão previstos os módulos Tratar Solicitação, Fale conosco e Relatórios e BI. O segundo módulo está previsto para iniciar em 2017 mas não foi definido se será o Tratar Solicitação ou Fale Conosco.</t>
    </r>
  </si>
  <si>
    <r>
      <t>5%- Recebimento do DOD do projeto Venda de Frequência para formalização da demanda
25% - Início de Licenciamento de estações (serviço selecionado)
35% - Disponibilização de mais uma rotina de licenciamento de estações (serviço selecionado)
40% - Minuta do Estudo Técnico Preliminar - Venda de Frequência
65% - Ajustes de modelagem do MOSAICO e Integrações com legados (MOSAICO)  
100% - Outorga e Licenciamento dos demais serviços (Serviços Selecionados), incluindo notificação (MOSAICO) e Prospecção de soluções de Mercado e Estudo Técnico Preliminar</t>
    </r>
    <r>
      <rPr>
        <sz val="10"/>
        <color rgb="FFFF0000"/>
        <rFont val="Calibri"/>
        <family val="2"/>
        <scheme val="minor"/>
      </rPr>
      <t>*</t>
    </r>
    <r>
      <rPr>
        <sz val="10"/>
        <color theme="3"/>
        <rFont val="Calibri"/>
        <family val="2"/>
        <scheme val="minor"/>
      </rPr>
      <t xml:space="preserve">  (Venda de Frequência)
</t>
    </r>
    <r>
      <rPr>
        <sz val="10"/>
        <color rgb="FFFF0000"/>
        <rFont val="Calibri"/>
        <family val="2"/>
        <scheme val="minor"/>
      </rPr>
      <t xml:space="preserve">* O DOD ainda não foi encaminhado pela área de negócio. A estimativa para realização da prospecção e conclusão do estudo técnico preliminar é 6 meses. </t>
    </r>
  </si>
  <si>
    <r>
      <t xml:space="preserve">50% - Módulo de Peticionamento no SEI implantado em Produção
65% - Homologação da Parte 5 do Módulo Litigioso do SEI
80% - Homologação da Parte 9 do Módulo Litigioso do SEI
100% - Início do uso do módulo litigioso do SEI em fase de piloto
</t>
    </r>
    <r>
      <rPr>
        <sz val="10"/>
        <color rgb="FFFF0000"/>
        <rFont val="Calibri"/>
        <family val="2"/>
        <scheme val="minor"/>
      </rPr>
      <t>* Não há previsão de início do piloto de Análise de Dados em 2017, tendo em vista a dependência da  da aprovação do regulamento e definições do processo de fiscalização regulatória</t>
    </r>
  </si>
  <si>
    <t>Governança dos serviços e
criação do modelo canônico Anatel.</t>
  </si>
  <si>
    <t>Cancelada em junho</t>
  </si>
  <si>
    <t>Dois sistemas compartilhados. Verificar data
Ação concluída em maio:
https://softwarepublico.gov.br/gitlab/anatel/ocr-server
https://softwarepublico.gov.br/gitlab/anatel/mod-sei-peticionamento</t>
  </si>
  <si>
    <t>Ação será iniciada no mês de abril.
25% - disseminar o processo de gestão de demandas na Agência
30% - selecionar piloto para a gestão de demandas
50% - realizar piloto do processo
100% - ampliar o processo para as demais entradas de demandas</t>
  </si>
  <si>
    <t>Responsáveis pelas atividades identificadas como críticas foram auxiliados pela área de segurança, conforme proc. 53500.059044-2017-28</t>
  </si>
  <si>
    <t>Plano elaborados encaminhados para aprovação do CD, conforme proc. 53500.059044-2017-28</t>
  </si>
  <si>
    <t>Concluída em junho</t>
  </si>
  <si>
    <t>RMS emitida (formalizada no contrato conforme Termo de Apostilamento SEI nº 1505998).</t>
  </si>
  <si>
    <r>
      <t>Junho - Ação cancelada tendo em vista que os dois frameworks foram incluídos dentro da ação ref. ao Livreiro.
Maio - Projetos básicos estavam concluídos. Em contato coma  a AFCA, com receito de caracterizar fracionamento de despesa, a GIMR optou por incluir estes dois frameworks como itens dentro do Livreiro.</t>
    </r>
    <r>
      <rPr>
        <sz val="10"/>
        <color rgb="FFFF3300"/>
        <rFont val="Calibri"/>
        <family val="2"/>
        <scheme val="minor"/>
      </rPr>
      <t xml:space="preserve">
</t>
    </r>
    <r>
      <rPr>
        <sz val="10"/>
        <color theme="3"/>
        <rFont val="Calibri"/>
        <family val="2"/>
        <scheme val="minor"/>
      </rPr>
      <t xml:space="preserve">A ação demorou para ser iniciada diante da expectativa de sofrer corte orçamentário. Projeto básico em elaboração pela GIIB no processo 53500.056577/2017-58, ainda passa por refinamentos. </t>
    </r>
  </si>
  <si>
    <t>Concluídas</t>
  </si>
  <si>
    <t>Canceladas</t>
  </si>
  <si>
    <t>Em andamento - sem atraso</t>
  </si>
  <si>
    <t>A iniciar em 2019</t>
  </si>
  <si>
    <t>Em andamento - com atraso</t>
  </si>
  <si>
    <t>A inciar em 2018</t>
  </si>
  <si>
    <t xml:space="preserve"> </t>
  </si>
  <si>
    <t>Concluída em agosto</t>
  </si>
  <si>
    <t>Concluída em Agosto</t>
  </si>
  <si>
    <t>Ação iniciada em 2016;
30% Resolução dos pontos apontados pela PFE
40% Atualização da Pesquisa de Preços 
60%  Tratamento pela AFCA e análise pelo CD
90% Fase externa da contratação
100% Contrato assinado</t>
  </si>
  <si>
    <r>
      <t>Ação iniciada em 2016;
20% -  Levantamento de necessidades de dados e informações da Agência;
40% - Implantação da Politica de Governança de Informações; Implantação do BICOE;</t>
    </r>
    <r>
      <rPr>
        <b/>
        <sz val="10"/>
        <color theme="3"/>
        <rFont val="Calibri"/>
        <family val="2"/>
        <scheme val="minor"/>
      </rPr>
      <t xml:space="preserve"> Executar os processos de Qualidade de Dados ( Etapa I)</t>
    </r>
    <r>
      <rPr>
        <sz val="10"/>
        <color theme="3"/>
        <rFont val="Calibri"/>
        <family val="2"/>
        <scheme val="minor"/>
      </rPr>
      <t xml:space="preserve">; 
50% - Contrato Fabrica de Software para Sistema de Gestão da Informação; Catálogo de Informações; 
60% - Aquisição das Informações Levantadas como Necessidade; Implantação da Qualidade na Migração de Dados.
</t>
    </r>
    <r>
      <rPr>
        <b/>
        <sz val="10"/>
        <color theme="3"/>
        <rFont val="Calibri"/>
        <family val="2"/>
        <scheme val="minor"/>
      </rPr>
      <t>70% - Consolidação do Integra</t>
    </r>
    <r>
      <rPr>
        <sz val="10"/>
        <color theme="3"/>
        <rFont val="Calibri"/>
        <family val="2"/>
        <scheme val="minor"/>
      </rPr>
      <t xml:space="preserve">
80% - Capacitações e Divulgação dos Produtos 
90% - Execução do processo de Business Intelligence (Etapa I); Execução do processo de Gestão de Dados Mestres (Etapa I); 
100% - </t>
    </r>
    <r>
      <rPr>
        <b/>
        <sz val="10"/>
        <color theme="3"/>
        <rFont val="Calibri"/>
        <family val="2"/>
        <scheme val="minor"/>
      </rPr>
      <t xml:space="preserve">Aquisição dos recursos e sistemas necessários e operacionalização dos processos implantados (Contratação de Solução de BI) ; Executar os processos de Qualidade de Dados, Gestão de Dados Mestres e Business Intelligence para bases que possuem dados que compõem os indicadores estratégicos aprovados pelo CD (Etapas II e III). </t>
    </r>
  </si>
  <si>
    <t>Julho - foi publicada a Portaria nº 932/2017 e atualizados os artigo na wiki.</t>
  </si>
  <si>
    <r>
      <t>Agosto - Acordo assinado em: 23/08/2017 - Acordo de Cooperação Técnica nº 03-2017 (SEI nº 1815993).</t>
    </r>
    <r>
      <rPr>
        <sz val="10"/>
        <color rgb="FFFF0000"/>
        <rFont val="Calibri"/>
        <family val="2"/>
        <scheme val="minor"/>
      </rPr>
      <t xml:space="preserve">
</t>
    </r>
    <r>
      <rPr>
        <sz val="10"/>
        <color theme="3"/>
        <rFont val="Calibri"/>
        <family val="2"/>
        <scheme val="minor"/>
      </rPr>
      <t>Junho - Pendente de resposta da RNP.
Maio - Minuta encaminhada para RNP, aguardando aprovação para elaboração do acordo.</t>
    </r>
    <r>
      <rPr>
        <sz val="10"/>
        <color rgb="FFFF0000"/>
        <rFont val="Calibri"/>
        <family val="2"/>
        <scheme val="minor"/>
      </rPr>
      <t xml:space="preserve">
</t>
    </r>
    <r>
      <rPr>
        <sz val="10"/>
        <color theme="3"/>
        <rFont val="Calibri"/>
        <family val="2"/>
        <scheme val="minor"/>
      </rPr>
      <t>Abril - Está na AFCA fazendo a última análise e será encaminhado em sequencia ao GPR.
Planilha de indicadores aponta a GIDS como responsável e prevê como indicador o nº de sistemas compartilhas divido pelo total de sistemas da Agência. Em se tratando de infraestrutura, o produto da ação será o moving da célula b para a RNP, previsto na Ação A44.</t>
    </r>
  </si>
  <si>
    <r>
      <t xml:space="preserve">Agosto - Agosto - Posic e metodologia aprovadas (POSIC - Processo 53500.031673/2016-11, documento 1696463; Metodologia – Processo 53500.072012/2017-18, documento 1869392);
</t>
    </r>
    <r>
      <rPr>
        <sz val="10"/>
        <color theme="3"/>
        <rFont val="Calibri"/>
        <family val="2"/>
        <scheme val="minor"/>
      </rPr>
      <t>Julho - Mantém o status de junho</t>
    </r>
    <r>
      <rPr>
        <sz val="10"/>
        <color rgb="FFFF0000"/>
        <rFont val="Calibri"/>
        <family val="2"/>
        <scheme val="minor"/>
      </rPr>
      <t xml:space="preserve">
</t>
    </r>
    <r>
      <rPr>
        <sz val="10"/>
        <color theme="3"/>
        <rFont val="Calibri"/>
        <family val="2"/>
        <scheme val="minor"/>
      </rPr>
      <t>Junho - Consta pendente a aprovação da nova metodologia de GRSIC</t>
    </r>
  </si>
  <si>
    <t>Concluída em setembro</t>
  </si>
  <si>
    <r>
      <t xml:space="preserve">Setembro - certificados adquiridos pleos servidores da GIMR.
Agosto - A iniciar processo devido repriorização (contratação do backup priorizada).
</t>
    </r>
    <r>
      <rPr>
        <sz val="10"/>
        <color theme="3"/>
        <rFont val="Calibri"/>
        <family val="2"/>
        <scheme val="minor"/>
      </rPr>
      <t>Julho - Foi adquirido o certificado para os sistemas externos e dos demais serão adquiridos em agosto.
Junho - DOD e ETP não finalizados.</t>
    </r>
  </si>
  <si>
    <r>
      <t>Setembro - realizada pesquisa de identificação de notebooks. Realizado aditivo do contrato nº 41/2014 para acessos móveis.
Agosto - ações em andamento.</t>
    </r>
    <r>
      <rPr>
        <sz val="10"/>
        <color theme="3"/>
        <rFont val="Calibri"/>
        <family val="2"/>
        <scheme val="minor"/>
      </rPr>
      <t xml:space="preserve">
Julho - ação 1 realizada. Trabalho realizados até o momento: WDS com imagens do Windows 7; Reestruturação do WSUS; Implantação do OTRS;
Comunicações via fórum Anatel. Por ser rotina de tratamento com os GIs, trabalho continua.</t>
    </r>
    <r>
      <rPr>
        <sz val="10"/>
        <color rgb="FFFF0000"/>
        <rFont val="Calibri"/>
        <family val="2"/>
        <scheme val="minor"/>
      </rPr>
      <t xml:space="preserve">
</t>
    </r>
    <r>
      <rPr>
        <sz val="10"/>
        <color theme="3"/>
        <rFont val="Calibri"/>
        <family val="2"/>
        <scheme val="minor"/>
      </rPr>
      <t>Junho - permanece o status anterior</t>
    </r>
    <r>
      <rPr>
        <sz val="10"/>
        <color rgb="FFFF0000"/>
        <rFont val="Calibri"/>
        <family val="2"/>
        <scheme val="minor"/>
      </rPr>
      <t xml:space="preserve">
</t>
    </r>
    <r>
      <rPr>
        <sz val="10"/>
        <color theme="3"/>
        <rFont val="Calibri"/>
        <family val="2"/>
        <scheme val="minor"/>
      </rPr>
      <t>Maio - ação 2: acompanhando nos relatórios mensais o nível de sucesso no atendimento de 1º nível.
ação 3: encaminhado e-mail CC-Governança de TI informando status das contratações do STFC, os procedimentos para atesto de ligações e divulgação do MCDU.</t>
    </r>
  </si>
  <si>
    <r>
      <t xml:space="preserve">Setembro - encaminhado para PFE para análise
</t>
    </r>
    <r>
      <rPr>
        <sz val="10"/>
        <color theme="3"/>
        <rFont val="Calibri"/>
        <family val="2"/>
        <scheme val="minor"/>
      </rPr>
      <t>Agosto - Levantamento realizado pela SFI e DODs encaminhados para GIMR. (ETPs iniciados).</t>
    </r>
    <r>
      <rPr>
        <sz val="10"/>
        <color rgb="FFFF0000"/>
        <rFont val="Calibri"/>
        <family val="2"/>
        <scheme val="minor"/>
      </rPr>
      <t xml:space="preserve">
</t>
    </r>
    <r>
      <rPr>
        <sz val="10"/>
        <color theme="3"/>
        <rFont val="Calibri"/>
        <family val="2"/>
        <scheme val="minor"/>
      </rPr>
      <t>Julho - Foi realizada nova consulta para confirmação das demandas as áreas, a SFI, principal demandante, ainda está levantando. 
Junho - concluído Estudo Técnico para aquisição de projetores. Processo ainda não encaminhado para AFCA.</t>
    </r>
  </si>
  <si>
    <t>Setembro - dados transferidos para o ambiente de produção
Agosto - Treinamento realizado na Sede e manual do usário finalizado. Verificou-se dificuldade em alterar o nome da aplicação para Visão e testes de infraestrutura realizados indicaram problemas de funcionamento para tal alteração. Entrada em produção prevista para 1/10/2017.
Julho - Aplicando treinamento para os gestores das filas. Entrada em produção em set/2017
Junho - 50% ref. ao levantamento de dados não concluído.
Maio - Os demais processos de gerenciamento de eventos, de problemas e de configurações e mudanças serão implantados em 2018/2019.</t>
  </si>
  <si>
    <r>
      <rPr>
        <sz val="10"/>
        <color rgb="FFFF0000"/>
        <rFont val="Calibri"/>
        <family val="2"/>
        <scheme val="minor"/>
      </rPr>
      <t xml:space="preserve">Setembro - TR elaborados, processo encaminhado para AFCA
</t>
    </r>
    <r>
      <rPr>
        <sz val="10"/>
        <color theme="3"/>
        <rFont val="Calibri"/>
        <family val="2"/>
        <scheme val="minor"/>
      </rPr>
      <t xml:space="preserve">Agosto:
</t>
    </r>
    <r>
      <rPr>
        <b/>
        <sz val="10"/>
        <color theme="3"/>
        <rFont val="Calibri"/>
        <family val="2"/>
        <scheme val="minor"/>
      </rPr>
      <t>*DODs recebidos:</t>
    </r>
    <r>
      <rPr>
        <sz val="10"/>
        <color theme="3"/>
        <rFont val="Calibri"/>
        <family val="2"/>
        <scheme val="minor"/>
      </rPr>
      <t xml:space="preserve">
</t>
    </r>
    <r>
      <rPr>
        <b/>
        <sz val="10"/>
        <color theme="3"/>
        <rFont val="Calibri"/>
        <family val="2"/>
        <scheme val="minor"/>
      </rPr>
      <t xml:space="preserve">  - SFI: </t>
    </r>
    <r>
      <rPr>
        <sz val="10"/>
        <color theme="3"/>
        <rFont val="Calibri"/>
        <family val="2"/>
        <scheme val="minor"/>
      </rPr>
      <t xml:space="preserve">Edição de vídeo (ETP iniciado); Matlab (ETP iniciado e área indicou a possibilidade de utilizar software livre - Processo será encerrado); Agosto - IBM Tivoli (Não contratar); Software para Análise de Antenas (ETP iniciado); MS Access (ETP não iniciado);  Gerenciamento de Filas (ETP não iniciado);
</t>
    </r>
    <r>
      <rPr>
        <b/>
        <sz val="10"/>
        <color theme="3"/>
        <rFont val="Calibri"/>
        <family val="2"/>
        <scheme val="minor"/>
      </rPr>
      <t xml:space="preserve">  - APC: </t>
    </r>
    <r>
      <rPr>
        <sz val="10"/>
        <color theme="3"/>
        <rFont val="Calibri"/>
        <family val="2"/>
        <scheme val="minor"/>
      </rPr>
      <t>Creative Cloud (ETP iniciado);</t>
    </r>
    <r>
      <rPr>
        <sz val="10"/>
        <color rgb="FFFF0000"/>
        <rFont val="Calibri"/>
        <family val="2"/>
        <scheme val="minor"/>
      </rPr>
      <t xml:space="preserve">
</t>
    </r>
    <r>
      <rPr>
        <sz val="10"/>
        <color theme="3"/>
        <rFont val="Calibri"/>
        <family val="2"/>
        <scheme val="minor"/>
      </rPr>
      <t xml:space="preserve">Julho - Estudo ainda não iniciado, recebemos apenas o DOD da APC referente ao Creative Cloud.
</t>
    </r>
    <r>
      <rPr>
        <b/>
        <sz val="10"/>
        <color theme="3"/>
        <rFont val="Calibri"/>
        <family val="2"/>
        <scheme val="minor"/>
      </rPr>
      <t>*DODs não recebidos:</t>
    </r>
    <r>
      <rPr>
        <sz val="10"/>
        <color theme="3"/>
        <rFont val="Calibri"/>
        <family val="2"/>
        <scheme val="minor"/>
      </rPr>
      <t xml:space="preserve">
  </t>
    </r>
    <r>
      <rPr>
        <b/>
        <sz val="10"/>
        <color theme="3"/>
        <rFont val="Calibri"/>
        <family val="2"/>
        <scheme val="minor"/>
      </rPr>
      <t>- SPR</t>
    </r>
    <r>
      <rPr>
        <sz val="10"/>
        <color theme="3"/>
        <rFont val="Calibri"/>
        <family val="2"/>
        <scheme val="minor"/>
      </rPr>
      <t>: SAS e UPGRADE do SAS; Gestão do Planejamento Estratégico.</t>
    </r>
    <r>
      <rPr>
        <sz val="10"/>
        <color rgb="FFFF0000"/>
        <rFont val="Calibri"/>
        <family val="2"/>
        <scheme val="minor"/>
      </rPr>
      <t xml:space="preserve">
</t>
    </r>
    <r>
      <rPr>
        <sz val="10"/>
        <color theme="3"/>
        <rFont val="Calibri"/>
        <family val="2"/>
        <scheme val="minor"/>
      </rPr>
      <t>Junho - Estudo técnico Preliminar não realizado.</t>
    </r>
    <r>
      <rPr>
        <sz val="10"/>
        <color rgb="FFFF0000"/>
        <rFont val="Calibri"/>
        <family val="2"/>
        <scheme val="minor"/>
      </rPr>
      <t xml:space="preserve">
</t>
    </r>
    <r>
      <rPr>
        <sz val="10"/>
        <color theme="3"/>
        <rFont val="Calibri"/>
        <family val="2"/>
        <scheme val="minor"/>
      </rPr>
      <t>Maio - aprovação da priorização na CITI, cuja reunião foi adiada de abril para final de maio. Início dos estudos previsto para junho.
Contratar os mais importantes e estratégicos para Agência inicialmente e planejar os demais, de acordo com a priorização da CITI e analisar o campo de observações da SGI, itens 1 e 2 (submeter a lista à CITI antes de iniciar o processo de aquisição).</t>
    </r>
  </si>
  <si>
    <r>
      <t xml:space="preserve">Setembro - Customizando os relatórios para entrega amigável da informação.
</t>
    </r>
    <r>
      <rPr>
        <sz val="10"/>
        <color theme="3"/>
        <rFont val="Calibri"/>
        <family val="2"/>
        <scheme val="minor"/>
      </rPr>
      <t>Agosto - Seleção e direcionamento dos logs ainda em andamento devido aumento do escopo (Fortigate e ASM já adicionados);</t>
    </r>
    <r>
      <rPr>
        <sz val="10"/>
        <color rgb="FFFF0000"/>
        <rFont val="Calibri"/>
        <family val="2"/>
        <scheme val="minor"/>
      </rPr>
      <t xml:space="preserve">
</t>
    </r>
    <r>
      <rPr>
        <sz val="10"/>
        <color theme="3"/>
        <rFont val="Calibri"/>
        <family val="2"/>
        <scheme val="minor"/>
      </rPr>
      <t>Julho - permanece o direcionamento de log em decorrência do aumento do escopo (aumentou a quantidade de logs)
Junho - a fase de customização não foi finalizada</t>
    </r>
  </si>
  <si>
    <r>
      <t xml:space="preserve">Setembro - em análise pela PFE, não foi preciso passar pelo CD.
</t>
    </r>
    <r>
      <rPr>
        <sz val="10"/>
        <color theme="3"/>
        <rFont val="Calibri"/>
        <family val="2"/>
        <scheme val="minor"/>
      </rPr>
      <t>Julho - TR e pesquisa de mercado em elaboração (Licitação da contratação de redes impactou - vistorias técnicas e resposta aos pedidos de informação).</t>
    </r>
    <r>
      <rPr>
        <sz val="10"/>
        <color rgb="FFFF0000"/>
        <rFont val="Calibri"/>
        <family val="2"/>
        <scheme val="minor"/>
      </rPr>
      <t xml:space="preserve">
</t>
    </r>
    <r>
      <rPr>
        <sz val="10"/>
        <color theme="3"/>
        <rFont val="Calibri"/>
        <family val="2"/>
        <scheme val="minor"/>
      </rPr>
      <t>Julho - finalizando TR e pesquisa de mercado
Junho - artefatos não concluídos.</t>
    </r>
    <r>
      <rPr>
        <sz val="10"/>
        <color rgb="FFFF0000"/>
        <rFont val="Calibri"/>
        <family val="2"/>
        <scheme val="minor"/>
      </rPr>
      <t xml:space="preserve">
</t>
    </r>
    <r>
      <rPr>
        <sz val="10"/>
        <color theme="3"/>
        <rFont val="Calibri"/>
        <family val="2"/>
        <scheme val="minor"/>
      </rPr>
      <t>Maio - DoD pronto, ETP em elaboração (o servidor responsável está deslocado para atividades operacionais em decorrência da ausência do contrato de suporte).</t>
    </r>
  </si>
  <si>
    <r>
      <rPr>
        <sz val="10"/>
        <color rgb="FFFF0000"/>
        <rFont val="Calibri"/>
        <family val="2"/>
        <scheme val="minor"/>
      </rPr>
      <t xml:space="preserve">Obs.: A aquisição do PATRIM não será realizada em 2017, tendo em vista a repriorização dos projetos. Os percentuis de execução correspondem a aquisição do SEP.
Setembro - proposta de adesão a ata de registro de preço da AGU
</t>
    </r>
    <r>
      <rPr>
        <sz val="10"/>
        <color theme="3"/>
        <rFont val="Calibri"/>
        <family val="2"/>
        <scheme val="minor"/>
      </rPr>
      <t>Agosto - SEP: ETP realizado e pesquisa de preço em fase final.</t>
    </r>
    <r>
      <rPr>
        <sz val="10"/>
        <color rgb="FFFF0000"/>
        <rFont val="Calibri"/>
        <family val="2"/>
        <scheme val="minor"/>
      </rPr>
      <t xml:space="preserve">
</t>
    </r>
    <r>
      <rPr>
        <sz val="10"/>
        <color theme="3"/>
        <rFont val="Calibri"/>
        <family val="2"/>
        <scheme val="minor"/>
      </rPr>
      <t>Julho - estudo técnico peliminar do Patrim não realizado.
Junho - estudo técnico peliminar do Patrim não realizado.
Vencimento em 25/02/2018
100% - Assinatura do contrato prevista para Jan/2018.
As subscrições do Red Hat Enterprise Linux expiram em 31/12/2019 e do Oracle MySQL Enterprise 23/11/2019</t>
    </r>
  </si>
  <si>
    <r>
      <t xml:space="preserve">Setembro - licitação concluída
</t>
    </r>
    <r>
      <rPr>
        <sz val="10"/>
        <color theme="3"/>
        <rFont val="Calibri"/>
        <family val="2"/>
        <scheme val="minor"/>
      </rPr>
      <t>Agosto - Aprovado pela PFE, Edital públicado e sessão pública realizada em 4/9/2017.</t>
    </r>
    <r>
      <rPr>
        <sz val="10"/>
        <color rgb="FFFF0000"/>
        <rFont val="Calibri"/>
        <family val="2"/>
        <scheme val="minor"/>
      </rPr>
      <t xml:space="preserve">
</t>
    </r>
    <r>
      <rPr>
        <sz val="10"/>
        <color theme="3"/>
        <rFont val="Calibri"/>
        <family val="2"/>
        <scheme val="minor"/>
      </rPr>
      <t>Julho - Aguardando publicação do edital pela AFCA.</t>
    </r>
    <r>
      <rPr>
        <sz val="10"/>
        <color rgb="FFFF0000"/>
        <rFont val="Calibri"/>
        <family val="2"/>
        <scheme val="minor"/>
      </rPr>
      <t xml:space="preserve">
</t>
    </r>
    <r>
      <rPr>
        <sz val="10"/>
        <color theme="3"/>
        <rFont val="Calibri"/>
        <family val="2"/>
        <scheme val="minor"/>
      </rPr>
      <t>Junho - Aprovado pelo CD e analisado pela AFCA, permanece na PFE.</t>
    </r>
    <r>
      <rPr>
        <sz val="10"/>
        <color rgb="FFFF0000"/>
        <rFont val="Calibri"/>
        <family val="2"/>
        <scheme val="minor"/>
      </rPr>
      <t xml:space="preserve">
</t>
    </r>
    <r>
      <rPr>
        <sz val="10"/>
        <color theme="3"/>
        <rFont val="Calibri"/>
        <family val="2"/>
        <scheme val="minor"/>
      </rPr>
      <t>Maio - Aguardando aprovação do CD.
Abril - Aguardando assinatura da SGI para envio ao CD</t>
    </r>
  </si>
  <si>
    <r>
      <t xml:space="preserve">Setembro - feitas as tratativas relacionadas à PFE
</t>
    </r>
    <r>
      <rPr>
        <sz val="10"/>
        <color theme="3"/>
        <rFont val="Calibri"/>
        <family val="2"/>
        <scheme val="minor"/>
      </rPr>
      <t>Agosto - Aprovada a oportunidade e conveniência pelo CD.
Julho - Informe de prorrogação encaminhado ao GPR.
Junho - permanece no status anterior</t>
    </r>
    <r>
      <rPr>
        <sz val="10"/>
        <color rgb="FFFF0000"/>
        <rFont val="Calibri"/>
        <family val="2"/>
        <scheme val="minor"/>
      </rPr>
      <t xml:space="preserve">
</t>
    </r>
    <r>
      <rPr>
        <sz val="10"/>
        <color theme="3"/>
        <rFont val="Calibri"/>
        <family val="2"/>
        <scheme val="minor"/>
      </rPr>
      <t>Maio - Encaminhado ofício questionando interesse na prorrogação.</t>
    </r>
    <r>
      <rPr>
        <sz val="10"/>
        <color theme="4" tint="-0.499984740745262"/>
        <rFont val="Calibri"/>
        <family val="2"/>
        <scheme val="minor"/>
      </rPr>
      <t xml:space="preserve">
Segue o rito da prorrogação do serviço de desenvolvimento da GIDS</t>
    </r>
  </si>
  <si>
    <r>
      <t xml:space="preserve">Setembro - iniciada a análise pela AFCA
</t>
    </r>
    <r>
      <rPr>
        <sz val="10"/>
        <color theme="3"/>
        <rFont val="Calibri"/>
        <family val="2"/>
        <scheme val="minor"/>
      </rPr>
      <t>Agosto - Servidor Ricarlos realocado para iniciar a contratação.</t>
    </r>
    <r>
      <rPr>
        <sz val="10"/>
        <color rgb="FFFF0000"/>
        <rFont val="Calibri"/>
        <family val="2"/>
        <scheme val="minor"/>
      </rPr>
      <t xml:space="preserve">
</t>
    </r>
    <r>
      <rPr>
        <sz val="10"/>
        <color theme="3"/>
        <rFont val="Calibri"/>
        <family val="2"/>
        <scheme val="minor"/>
      </rPr>
      <t>Julho - Idem mês anterior</t>
    </r>
    <r>
      <rPr>
        <sz val="10"/>
        <color rgb="FFFF0000"/>
        <rFont val="Calibri"/>
        <family val="2"/>
        <scheme val="minor"/>
      </rPr>
      <t xml:space="preserve">
</t>
    </r>
    <r>
      <rPr>
        <sz val="10"/>
        <color theme="3"/>
        <rFont val="Calibri"/>
        <family val="2"/>
        <scheme val="minor"/>
      </rPr>
      <t>Junho - idem mês anterior.
Maio - servidor alocado para outras atividades operacionais e novas contratações do STFC</t>
    </r>
  </si>
  <si>
    <r>
      <rPr>
        <sz val="10"/>
        <color rgb="FFFF0000"/>
        <rFont val="Calibri"/>
        <family val="2"/>
        <scheme val="minor"/>
      </rPr>
      <t xml:space="preserve">Setembro - pendente a pesquisa de mercado
</t>
    </r>
    <r>
      <rPr>
        <sz val="10"/>
        <color theme="3"/>
        <rFont val="Calibri"/>
        <family val="2"/>
        <scheme val="minor"/>
      </rPr>
      <t>Agosto - Empresa avaliada e consultada sobre interesse em prorrogar, informe de prorrogação em elaboração, pesquisa de preço não finalizada.</t>
    </r>
    <r>
      <rPr>
        <sz val="10"/>
        <color theme="4" tint="-0.249977111117893"/>
        <rFont val="Calibri"/>
        <family val="2"/>
        <scheme val="minor"/>
      </rPr>
      <t xml:space="preserve">
Julho - Não iniciado.</t>
    </r>
  </si>
  <si>
    <r>
      <t xml:space="preserve">Setembro - processo encaminhado pelo CD para PFE.
</t>
    </r>
    <r>
      <rPr>
        <sz val="10"/>
        <color theme="3"/>
        <rFont val="Calibri"/>
        <family val="2"/>
        <scheme val="minor"/>
      </rPr>
      <t>Agosto - finalizando adequações devido contribuições do Chehab e posterior encaminhamento ao CD.</t>
    </r>
    <r>
      <rPr>
        <sz val="10"/>
        <color rgb="FFFF0000"/>
        <rFont val="Calibri"/>
        <family val="2"/>
        <scheme val="minor"/>
      </rPr>
      <t xml:space="preserve">
</t>
    </r>
    <r>
      <rPr>
        <sz val="10"/>
        <color theme="3"/>
        <rFont val="Calibri"/>
        <family val="2"/>
        <scheme val="minor"/>
      </rPr>
      <t>Julho - recebemos o resultado da pesquisa de preços, fazendo a cesta de preços
Junho - aguardando finalização da pesquisa de preço.
Maio - o servidor responsável estava deslocado para atividades operacionais em decorrência da ausência do contrato de suporte. Atividade retomada.</t>
    </r>
  </si>
  <si>
    <r>
      <t xml:space="preserve">Setembro - encaminhado para AFCA para assinatura do termo aditivo
</t>
    </r>
    <r>
      <rPr>
        <sz val="10"/>
        <color theme="3"/>
        <rFont val="Calibri"/>
        <family val="2"/>
        <scheme val="minor"/>
      </rPr>
      <t>Agosto - Tratadas as recomendações da PFE e Termo Aditivo em elaboração.</t>
    </r>
    <r>
      <rPr>
        <sz val="10"/>
        <color rgb="FFFF0000"/>
        <rFont val="Calibri"/>
        <family val="2"/>
        <scheme val="minor"/>
      </rPr>
      <t xml:space="preserve">
</t>
    </r>
    <r>
      <rPr>
        <sz val="10"/>
        <color theme="3"/>
        <rFont val="Calibri"/>
        <family val="2"/>
        <scheme val="minor"/>
      </rPr>
      <t>Julho - Processo na PFE desde 17/07</t>
    </r>
    <r>
      <rPr>
        <sz val="10"/>
        <color rgb="FFFF0000"/>
        <rFont val="Calibri"/>
        <family val="2"/>
        <scheme val="minor"/>
      </rPr>
      <t xml:space="preserve">
</t>
    </r>
    <r>
      <rPr>
        <sz val="10"/>
        <color theme="3"/>
        <rFont val="Calibri"/>
        <family val="2"/>
        <scheme val="minor"/>
      </rPr>
      <t>Junho - Processo permanece na AFCA.</t>
    </r>
    <r>
      <rPr>
        <sz val="10"/>
        <color rgb="FFFF0000"/>
        <rFont val="Calibri"/>
        <family val="2"/>
        <scheme val="minor"/>
      </rPr>
      <t xml:space="preserve">
</t>
    </r>
    <r>
      <rPr>
        <sz val="10"/>
        <color theme="3"/>
        <rFont val="Calibri"/>
        <family val="2"/>
        <scheme val="minor"/>
      </rPr>
      <t>Maio - aguardando retorno da AFFO para encaminhar para AFCA</t>
    </r>
  </si>
  <si>
    <r>
      <rPr>
        <sz val="10"/>
        <color rgb="FFFF0000"/>
        <rFont val="Calibri"/>
        <family val="2"/>
        <scheme val="minor"/>
      </rPr>
      <t xml:space="preserve">Setembro - encaminhada notificação para empresa solicitando regularização da situação das licenças
</t>
    </r>
    <r>
      <rPr>
        <sz val="10"/>
        <color theme="3"/>
        <rFont val="Calibri"/>
        <family val="2"/>
        <scheme val="minor"/>
      </rPr>
      <t>Agosto - Reunião realizada com a PBTI em 24/08/2017. Foi informado pela gerente de contas que a PBTI continua atuando junto à BMC para resolução da questão do upgrade e a possiblidade de sucesso é alta, conforme indicado pela diretoria da empresa antes da reunião.</t>
    </r>
    <r>
      <rPr>
        <sz val="10"/>
        <color rgb="FFFF0000"/>
        <rFont val="Calibri"/>
        <family val="2"/>
        <scheme val="minor"/>
      </rPr>
      <t xml:space="preserve">
</t>
    </r>
    <r>
      <rPr>
        <sz val="10"/>
        <color theme="3"/>
        <rFont val="Calibri"/>
        <family val="2"/>
        <scheme val="minor"/>
      </rPr>
      <t>Julho - a empresa pediu prazo até 21/08 para responder sobre a atulização</t>
    </r>
    <r>
      <rPr>
        <sz val="10"/>
        <color rgb="FFFF0000"/>
        <rFont val="Calibri"/>
        <family val="2"/>
        <scheme val="minor"/>
      </rPr>
      <t xml:space="preserve">
</t>
    </r>
    <r>
      <rPr>
        <sz val="10"/>
        <color theme="3"/>
        <rFont val="Calibri"/>
        <family val="2"/>
        <scheme val="minor"/>
      </rPr>
      <t>Junho - foi feita reunião com a empresa. Encaminhameno ainda sem definição.</t>
    </r>
    <r>
      <rPr>
        <sz val="10"/>
        <color rgb="FFFF0000"/>
        <rFont val="Calibri"/>
        <family val="2"/>
        <scheme val="minor"/>
      </rPr>
      <t xml:space="preserve">
</t>
    </r>
    <r>
      <rPr>
        <sz val="10"/>
        <color theme="3"/>
        <rFont val="Calibri"/>
        <family val="2"/>
        <scheme val="minor"/>
      </rPr>
      <t>Maio - a empresa quer fazer downgrade da solução. Refazer a configuração. Chehab vai marcar reunião com fabricante.</t>
    </r>
    <r>
      <rPr>
        <sz val="10"/>
        <color theme="4" tint="-0.499984740745262"/>
        <rFont val="Calibri"/>
        <family val="2"/>
        <scheme val="minor"/>
      </rPr>
      <t xml:space="preserve">
Aprimoramento da implantação da ferramenta de monitoramento será realizado pelo Chehab com apoio das áreas de redes e de produção</t>
    </r>
  </si>
  <si>
    <r>
      <t xml:space="preserve">Setembro - processo na PFE aguardando parecer juridico
</t>
    </r>
    <r>
      <rPr>
        <sz val="10"/>
        <color theme="3"/>
        <rFont val="Calibri"/>
        <family val="2"/>
        <scheme val="minor"/>
      </rPr>
      <t xml:space="preserve">Agosto - Mantem status anterior </t>
    </r>
    <r>
      <rPr>
        <sz val="10"/>
        <color rgb="FFFF0000"/>
        <rFont val="Calibri"/>
        <family val="2"/>
        <scheme val="minor"/>
      </rPr>
      <t xml:space="preserve">
</t>
    </r>
    <r>
      <rPr>
        <sz val="10"/>
        <color theme="3"/>
        <rFont val="Calibri"/>
        <family val="2"/>
        <scheme val="minor"/>
      </rPr>
      <t>Julho - continua no CD paa aprovação de conveniência e oportunidade
Junho - Processo 53500.016579/2016-23 encaminhado para o CD para aprovação quanto a conveniência e oportunidade.
Maio - pesquisa de preço em elaboração
A área não pode atender todas as demandas dentro do prazo planejados devido ao volume de contratações em andamento.</t>
    </r>
  </si>
  <si>
    <r>
      <t xml:space="preserve">Setembro - processo na PFE aguardando parecer juridico
</t>
    </r>
    <r>
      <rPr>
        <sz val="10"/>
        <color theme="3"/>
        <rFont val="Calibri"/>
        <family val="2"/>
        <scheme val="minor"/>
      </rPr>
      <t>Agosto - Mantem status anterior</t>
    </r>
    <r>
      <rPr>
        <sz val="10"/>
        <color rgb="FFFF0000"/>
        <rFont val="Calibri"/>
        <family val="2"/>
        <scheme val="minor"/>
      </rPr>
      <t xml:space="preserve">
</t>
    </r>
    <r>
      <rPr>
        <sz val="10"/>
        <color theme="3"/>
        <rFont val="Calibri"/>
        <family val="2"/>
        <scheme val="minor"/>
      </rPr>
      <t>Julho - continua no CD paa aprovação de conveniência e oportunidade
Junho - Processo 53500.016579/2016-23 encaminhado para o CD para aprovação quanto a conveniência e oportunidade.
Maio - pesquisa de preço em elaboração
A área não pode atender todas as demandas dentro do prazo planejados devido ao volume de contratações em andamento.</t>
    </r>
  </si>
  <si>
    <r>
      <rPr>
        <sz val="10"/>
        <color rgb="FFFF0000"/>
        <rFont val="Calibri"/>
        <family val="2"/>
        <scheme val="minor"/>
      </rPr>
      <t xml:space="preserve">Setembro - processo na AFCA para tratativas das recomendações da PFE
</t>
    </r>
    <r>
      <rPr>
        <sz val="10"/>
        <color theme="3"/>
        <rFont val="Calibri"/>
        <family val="2"/>
        <scheme val="minor"/>
      </rPr>
      <t>Agosto - processo na AFCA , posteriormente será encaminhado para PFE.</t>
    </r>
    <r>
      <rPr>
        <sz val="10"/>
        <color rgb="FFFF0000"/>
        <rFont val="Calibri"/>
        <family val="2"/>
        <scheme val="minor"/>
      </rPr>
      <t xml:space="preserve">
</t>
    </r>
    <r>
      <rPr>
        <sz val="10"/>
        <color theme="3"/>
        <rFont val="Calibri"/>
        <family val="2"/>
        <scheme val="minor"/>
      </rPr>
      <t>Julho - Permanece no CD
Junho - Processo 53500.057302/2017-31 encaminhado para o CD para aprovação quanto conveniência e oportunidade.
Maio - encaminhado ofício questionando interesse na prorrogação.</t>
    </r>
  </si>
  <si>
    <r>
      <t xml:space="preserve">Setembro - processo na AFCA para tratativas das recomendações da PFE
</t>
    </r>
    <r>
      <rPr>
        <sz val="10"/>
        <color theme="3"/>
        <rFont val="Calibri"/>
        <family val="2"/>
        <scheme val="minor"/>
      </rPr>
      <t>Agosto - processo na AFCA , posteriormente será encaminhado para PFE.</t>
    </r>
    <r>
      <rPr>
        <sz val="10"/>
        <color rgb="FFFF0000"/>
        <rFont val="Calibri"/>
        <family val="2"/>
        <scheme val="minor"/>
      </rPr>
      <t xml:space="preserve">
</t>
    </r>
    <r>
      <rPr>
        <sz val="10"/>
        <color theme="3"/>
        <rFont val="Calibri"/>
        <family val="2"/>
        <scheme val="minor"/>
      </rPr>
      <t>Julho - Informe assinado. 
Junho - encaminhado ofício / aguardando retorno na empresa.</t>
    </r>
  </si>
  <si>
    <r>
      <t xml:space="preserve">Setembro -  Módulo Cobrança e Notificação em avalição técnica para posterior homologação.
Obs. Os módulos citados foram homologados e serão colocados em produção em 2018.
</t>
    </r>
    <r>
      <rPr>
        <sz val="10"/>
        <color theme="3"/>
        <rFont val="Calibri"/>
        <family val="2"/>
        <scheme val="minor"/>
      </rPr>
      <t>Agosto - Módulo Restituição e Compensação homologado</t>
    </r>
    <r>
      <rPr>
        <sz val="10"/>
        <color rgb="FFFF0000"/>
        <rFont val="Calibri"/>
        <family val="2"/>
        <scheme val="minor"/>
      </rPr>
      <t xml:space="preserve">
</t>
    </r>
    <r>
      <rPr>
        <sz val="10"/>
        <color theme="3"/>
        <rFont val="Calibri"/>
        <family val="2"/>
        <scheme val="minor"/>
      </rPr>
      <t>Julho - Módulo Restituição e Compensação em teste
Junho - Modúlo Suspensão / Exigibilidade em produção.</t>
    </r>
  </si>
  <si>
    <r>
      <t xml:space="preserve">Setembro - construção do APP em andamento
</t>
    </r>
    <r>
      <rPr>
        <sz val="10"/>
        <color theme="3"/>
        <rFont val="Calibri"/>
        <family val="2"/>
        <scheme val="minor"/>
      </rPr>
      <t>Agosto - requisitos do app finalizados</t>
    </r>
    <r>
      <rPr>
        <sz val="10"/>
        <color rgb="FFFF0000"/>
        <rFont val="Calibri"/>
        <family val="2"/>
        <scheme val="minor"/>
      </rPr>
      <t xml:space="preserve">
</t>
    </r>
    <r>
      <rPr>
        <sz val="10"/>
        <color theme="3"/>
        <rFont val="Calibri"/>
        <family val="2"/>
        <scheme val="minor"/>
      </rPr>
      <t>Julho - documento de Visão aprovado e casos de uso em elaboração
Junho - a área de negócio continua levantando os requisitos junto com o analista de negócio e a fábrica.
Maio - Requisitos ainda em validação. Foram identificados novos requisitos, o que impactou no prazo previsto</t>
    </r>
  </si>
  <si>
    <r>
      <t xml:space="preserve">Setembro - Permanece sem DOD
</t>
    </r>
    <r>
      <rPr>
        <sz val="10"/>
        <color theme="3"/>
        <rFont val="Calibri"/>
        <family val="2"/>
        <scheme val="minor"/>
      </rPr>
      <t>Agosto - DOD não recebido</t>
    </r>
    <r>
      <rPr>
        <sz val="10"/>
        <color rgb="FFFF0000"/>
        <rFont val="Calibri"/>
        <family val="2"/>
        <scheme val="minor"/>
      </rPr>
      <t xml:space="preserve">
</t>
    </r>
    <r>
      <rPr>
        <sz val="10"/>
        <color theme="3"/>
        <rFont val="Calibri"/>
        <family val="2"/>
        <scheme val="minor"/>
      </rPr>
      <t>Julho - DOD não recebido
Junho - DOD ainda não recebido</t>
    </r>
  </si>
  <si>
    <r>
      <t xml:space="preserve">Setembro -  Parte 9 do Módulo Litigioso do SEI homologada
</t>
    </r>
    <r>
      <rPr>
        <sz val="10"/>
        <color theme="3"/>
        <rFont val="Calibri"/>
        <family val="2"/>
        <scheme val="minor"/>
      </rPr>
      <t>Agosto - homologação da parte 9 iniciada, mas não finalizada.</t>
    </r>
    <r>
      <rPr>
        <sz val="10"/>
        <color rgb="FFFF0000"/>
        <rFont val="Calibri"/>
        <family val="2"/>
        <scheme val="minor"/>
      </rPr>
      <t xml:space="preserve">
</t>
    </r>
    <r>
      <rPr>
        <sz val="10"/>
        <color theme="3"/>
        <rFont val="Calibri"/>
        <family val="2"/>
        <scheme val="minor"/>
      </rPr>
      <t>Julho - Requisitos da Parte 9 finalizados, construção em andamento
Foi verificada que a Homologação da Parte 5 do Módulo Litigioso do SEI, prevista para junho, foi concluída em junho mesmo, apenas não estava atualizada na ferramenta. Então esta ação está em dia. Favor realizar a atualização na planilha de acompanhamento e retirar desta lista de atraso.
Junho - Duas estórias de usuários da parte 5 ainda em homologação.
Maio - Os produtos relacionados ao SEI já foram iniciados.
Não há previsão de início do piloto de Análise de Dados em 2017, tendo em vista a dependência da  da aprovação do regulamento e definições do processo de fiscalização regulatória</t>
    </r>
  </si>
  <si>
    <r>
      <t xml:space="preserve">Setembro - 4 POPs da GIMR e 3 da GIIB aprovados. Da GIDS, 1 aguardando aprovação e 2 em elaboração
</t>
    </r>
    <r>
      <rPr>
        <sz val="10"/>
        <color theme="3"/>
        <rFont val="Calibri"/>
        <family val="2"/>
        <scheme val="minor"/>
      </rPr>
      <t>Agosto - 4 POPs da GIMR aprovados, 1 da GIDS aguardando aprovação e 2 em elaboração.</t>
    </r>
    <r>
      <rPr>
        <sz val="10"/>
        <color rgb="FFFF0000"/>
        <rFont val="Calibri"/>
        <family val="2"/>
        <scheme val="minor"/>
      </rPr>
      <t xml:space="preserve">
</t>
    </r>
    <r>
      <rPr>
        <sz val="10"/>
        <color theme="3"/>
        <rFont val="Calibri"/>
        <family val="2"/>
        <scheme val="minor"/>
      </rPr>
      <t>Julho - 4 POPs da GIMR em andamento.
Junho - foram levantado 5 POPs para GIMR e 2 para GIDS, pendentes de finalização.
Maio - em atraso em decorrência do grande  volume de atividades 
A área não pode atender todas as demandas dentro do prazo planejados devido ao volume de atividades em andamento.</t>
    </r>
  </si>
  <si>
    <t>Setembro - foram realizadas reuniões com a ouvidoria que é a área responsável pela execução da ação.</t>
  </si>
  <si>
    <r>
      <rPr>
        <sz val="10"/>
        <color rgb="FFFF0000"/>
        <rFont val="Calibri"/>
        <family val="2"/>
        <scheme val="minor"/>
      </rPr>
      <t xml:space="preserve">Setembro - capacitaçõe e divulgação dos produtos realizadas ao longo do ano
</t>
    </r>
    <r>
      <rPr>
        <sz val="10"/>
        <color theme="3"/>
        <rFont val="Calibri"/>
        <family val="2"/>
        <scheme val="minor"/>
      </rPr>
      <t>Agosto -  O Integra está implantado em produção. Ações para desativação dos demais repositórios estão em andamento. (criação de orientações na Wiki para migração da Lari ou para o Integra ou para Cloud e a organização dos diretórios e arquivos nesses repositórios)
Processo de dados mestres não tem avançado na GIDS.</t>
    </r>
    <r>
      <rPr>
        <sz val="10"/>
        <color rgb="FFFF0000"/>
        <rFont val="Calibri"/>
        <family val="2"/>
        <scheme val="minor"/>
      </rPr>
      <t xml:space="preserve">
</t>
    </r>
    <r>
      <rPr>
        <sz val="10"/>
        <color theme="3"/>
        <rFont val="Calibri"/>
        <family val="2"/>
        <scheme val="minor"/>
      </rPr>
      <t>Julho - BI entregue, mas a gestão de dados mestres está aguardando a contratação da equipe de administração de dados</t>
    </r>
    <r>
      <rPr>
        <sz val="10"/>
        <color rgb="FFFF0000"/>
        <rFont val="Calibri"/>
        <family val="2"/>
        <scheme val="minor"/>
      </rPr>
      <t xml:space="preserve">
J</t>
    </r>
    <r>
      <rPr>
        <sz val="10"/>
        <color theme="3"/>
        <rFont val="Calibri"/>
        <family val="2"/>
        <scheme val="minor"/>
      </rPr>
      <t>unho - 50% concluído (decidiu-se que o contrato com a fábrica não será realizado. O catálogo de informações já foi entregue). 
60% concluído (decidiu-se que a aquisição das informações levantadas como necessidade não será realizada,  tendo em vista o contingenciamento orçamentário. A implantação da qualidade na Migração de Dados já foi feita). 
70% não concluído (BI entregue, mas a gestão de dados mestres está aguardando a contratação da equipe de administração de dados). 
Maio - Política de governança de informações encaminhada para o CD. Executar processo de qualidade de dados - concluído.
20% - Levantamento de necessidades - Concluído 
40% - Implantação da Política de Governança de Informações - em andamento (atrasou devido a PRPE/SPR ter demorado em suas análises e propostas de alteração devido a uma mudança estrutural sofrida em dezembro/2016). 
Implantação do BICOE - ConcluÍda
Executar o Processo de Qualidade de Dados - em andamento (atrasou pois será executada pela Radix que previu sua entrega apenas para 02/06/2017).  
50% - Contrato Fábrica de Software para Sistema de Gestão da Informação - Cancelada (foi repensada e passou a ser desenvolvido com soluções já existente. Ex.: Catálogo no Sharepoint, DICI). 
Catálogo de Informações - Concluída.</t>
    </r>
    <r>
      <rPr>
        <sz val="10"/>
        <color rgb="FFFF3300"/>
        <rFont val="Calibri"/>
        <family val="2"/>
        <scheme val="minor"/>
      </rPr>
      <t xml:space="preserve">
</t>
    </r>
  </si>
  <si>
    <r>
      <t xml:space="preserve">Setembro - Minuta do informe elaborada pendente de assinatura
</t>
    </r>
    <r>
      <rPr>
        <sz val="10"/>
        <color theme="3"/>
        <rFont val="Calibri"/>
        <family val="2"/>
        <scheme val="minor"/>
      </rPr>
      <t>Agosto - Corre no processo nº 53500.004108/2016-72  que já se encontra com o aceite do fornecedor pela renovação e com a minuta de Termo Adtivo pronta pela AFCA.</t>
    </r>
  </si>
  <si>
    <r>
      <rPr>
        <sz val="10"/>
        <color rgb="FFFF0000"/>
        <rFont val="Calibri"/>
        <family val="2"/>
        <scheme val="minor"/>
      </rPr>
      <t xml:space="preserve">Setembro - processo permanece na PFE
</t>
    </r>
    <r>
      <rPr>
        <sz val="10"/>
        <color theme="3"/>
        <rFont val="Calibri"/>
        <family val="2"/>
        <scheme val="minor"/>
      </rPr>
      <t>Agosto - AFCA já analisou o processo e encamihou a PFE.</t>
    </r>
    <r>
      <rPr>
        <sz val="10"/>
        <color rgb="FFFF0000"/>
        <rFont val="Calibri"/>
        <family val="2"/>
        <scheme val="minor"/>
      </rPr>
      <t xml:space="preserve">
</t>
    </r>
    <r>
      <rPr>
        <sz val="10"/>
        <color theme="3"/>
        <rFont val="Calibri"/>
        <family val="2"/>
        <scheme val="minor"/>
      </rPr>
      <t>Julho - Processo na AFCA, próxima fase PFE</t>
    </r>
    <r>
      <rPr>
        <sz val="10"/>
        <color rgb="FFFF0000"/>
        <rFont val="Calibri"/>
        <family val="2"/>
        <scheme val="minor"/>
      </rPr>
      <t xml:space="preserve">
</t>
    </r>
    <r>
      <rPr>
        <sz val="10"/>
        <color theme="3"/>
        <rFont val="Calibri"/>
        <family val="2"/>
        <scheme val="minor"/>
      </rPr>
      <t>Junho - projeto básico finalizado.</t>
    </r>
    <r>
      <rPr>
        <sz val="10"/>
        <color theme="4" tint="-0.499984740745262"/>
        <rFont val="Calibri"/>
        <family val="2"/>
        <scheme val="minor"/>
      </rPr>
      <t xml:space="preserve">
Atualmente, devido as restrições orçamentárias sofridas, apenas a contratação da Cullen International será realizada.</t>
    </r>
  </si>
  <si>
    <r>
      <rPr>
        <sz val="10"/>
        <color rgb="FFFF0000"/>
        <rFont val="Calibri"/>
        <family val="2"/>
        <scheme val="minor"/>
      </rPr>
      <t xml:space="preserve">Setembro - Permance status anterior
</t>
    </r>
    <r>
      <rPr>
        <sz val="10"/>
        <color theme="3"/>
        <rFont val="Calibri"/>
        <family val="2"/>
        <scheme val="minor"/>
      </rPr>
      <t>Agosto - Permanece status anterior, está na AFCA para assinatura pelos Correios</t>
    </r>
    <r>
      <rPr>
        <sz val="10"/>
        <color rgb="FFFF0000"/>
        <rFont val="Calibri"/>
        <family val="2"/>
        <scheme val="minor"/>
      </rPr>
      <t xml:space="preserve">
</t>
    </r>
    <r>
      <rPr>
        <sz val="10"/>
        <color theme="3"/>
        <rFont val="Calibri"/>
        <family val="2"/>
        <scheme val="minor"/>
      </rPr>
      <t>Julho - Processo permanece na AFCA</t>
    </r>
    <r>
      <rPr>
        <sz val="10"/>
        <color rgb="FFFF0000"/>
        <rFont val="Calibri"/>
        <family val="2"/>
        <scheme val="minor"/>
      </rPr>
      <t xml:space="preserve">
</t>
    </r>
    <r>
      <rPr>
        <sz val="10"/>
        <color theme="3"/>
        <rFont val="Calibri"/>
        <family val="2"/>
        <scheme val="minor"/>
      </rPr>
      <t>Junho - Processo permanece na AFCA</t>
    </r>
    <r>
      <rPr>
        <sz val="10"/>
        <color rgb="FFFF0000"/>
        <rFont val="Calibri"/>
        <family val="2"/>
        <scheme val="minor"/>
      </rPr>
      <t xml:space="preserve">
</t>
    </r>
    <r>
      <rPr>
        <sz val="10"/>
        <color theme="3"/>
        <rFont val="Calibri"/>
        <family val="2"/>
        <scheme val="minor"/>
      </rPr>
      <t>Maio - Processo está na AFCA para assinatura do contrato.
Processo está na AFCA para fins de assinatura do contrato com os correios.</t>
    </r>
  </si>
  <si>
    <r>
      <t xml:space="preserve">Setembro - encaminhado para análise da AFCA
</t>
    </r>
    <r>
      <rPr>
        <sz val="10"/>
        <color theme="3"/>
        <rFont val="Calibri"/>
        <family val="2"/>
        <scheme val="minor"/>
      </rPr>
      <t>Agosto - Ainda não foi encaminhado para AFCA, os Ofícios foram devidamente expedidos e os ARs retornados.</t>
    </r>
    <r>
      <rPr>
        <sz val="10"/>
        <color rgb="FFFF0000"/>
        <rFont val="Calibri"/>
        <family val="2"/>
        <scheme val="minor"/>
      </rPr>
      <t xml:space="preserve">
</t>
    </r>
    <r>
      <rPr>
        <sz val="10"/>
        <color theme="3"/>
        <rFont val="Calibri"/>
        <family val="2"/>
        <scheme val="minor"/>
      </rPr>
      <t>Julho - Não houve manifestação das empresas.</t>
    </r>
    <r>
      <rPr>
        <sz val="10"/>
        <color rgb="FFFF0000"/>
        <rFont val="Calibri"/>
        <family val="2"/>
        <scheme val="minor"/>
      </rPr>
      <t xml:space="preserve">
</t>
    </r>
    <r>
      <rPr>
        <sz val="10"/>
        <color theme="3"/>
        <rFont val="Calibri"/>
        <family val="2"/>
        <scheme val="minor"/>
      </rPr>
      <t>Junho - Permanece o status anterior. Vão ser enviados os convites para as empresas manifestarem interesse e será feita uma ata de registro de preço.
Maio - Ainda não foi encaminhado para análise da AFCA, tendo em vista a falta de resposta à pesquisa  de preço. Será inserido os frameworks entre os itens. A pesquisa de preço será feita mediante envio de ofícios para maior formalização e adesão</t>
    </r>
    <r>
      <rPr>
        <sz val="10"/>
        <color rgb="FFFF0000"/>
        <rFont val="Calibri"/>
        <family val="2"/>
        <scheme val="minor"/>
      </rPr>
      <t xml:space="preserve">
</t>
    </r>
    <r>
      <rPr>
        <sz val="10"/>
        <color theme="3"/>
        <rFont val="Calibri"/>
        <family val="2"/>
        <scheme val="minor"/>
      </rPr>
      <t>Ainda não foi encaminhado para análise da AFCA, tendo em vista a falta de resposta à pesquisa  de preço.</t>
    </r>
  </si>
  <si>
    <r>
      <rPr>
        <sz val="10"/>
        <color rgb="FFFF0000"/>
        <rFont val="Calibri"/>
        <family val="2"/>
        <scheme val="minor"/>
      </rPr>
      <t xml:space="preserve">Setembro - publicado artigo sobre intimação eletrônica do SEI
</t>
    </r>
    <r>
      <rPr>
        <sz val="10"/>
        <color theme="3"/>
        <rFont val="Calibri"/>
        <family val="2"/>
        <scheme val="minor"/>
      </rPr>
      <t>Agosto - não há meta para este mês</t>
    </r>
    <r>
      <rPr>
        <sz val="10"/>
        <color rgb="FFFF0000"/>
        <rFont val="Calibri"/>
        <family val="2"/>
        <scheme val="minor"/>
      </rPr>
      <t xml:space="preserve">
</t>
    </r>
    <r>
      <rPr>
        <sz val="10"/>
        <color theme="3"/>
        <rFont val="Calibri"/>
        <family val="2"/>
        <scheme val="minor"/>
      </rPr>
      <t>Julho - No mês de julho foi publicado  o artigo: Gestão do Conhecimento: https://sistemasnet/wiki/doku.php?id=artigos:gestao_do_conhecimento
No mês de março foi publicado o artigo Manual do Catálogo de Informaçõe: https://sistemasnet/wiki/doku.php?id=artigos:catalogo_de_informacoes.</t>
    </r>
  </si>
  <si>
    <r>
      <t xml:space="preserve">1. Divulgação das informações sobre normas e procedimentos para tratamento da informação que asseguram os pressupostos da LAI (GIIB4)
</t>
    </r>
    <r>
      <rPr>
        <sz val="10"/>
        <color rgb="FFFF0000"/>
        <rFont val="Calibri"/>
        <family val="2"/>
        <scheme val="minor"/>
      </rPr>
      <t>2. Divulgar, internamente, canal para sugestões, reclamações e dúvidas sobre o Portal Anatel (GIIB2)</t>
    </r>
    <r>
      <rPr>
        <sz val="10"/>
        <color theme="3"/>
        <rFont val="Calibri"/>
        <family val="2"/>
        <scheme val="minor"/>
      </rPr>
      <t xml:space="preserve">
3. Criar rotina de atualização e melhoria do conteúdo dos portais junto às áreas de negócio (GIIB2)
4. Estimular o uso do Integra e a Wiki (GIIB2)
5. Disponibilizar manuais do Integra e da Wiki (GIIB2)
</t>
    </r>
    <r>
      <rPr>
        <sz val="10"/>
        <color rgb="FFFF0000"/>
        <rFont val="Calibri"/>
        <family val="2"/>
        <scheme val="minor"/>
      </rPr>
      <t>6. Implementar melhorias nos Portais: acessibilidade, layout, interação com as áreas para que elas atualizem os conteúdos (GIIB2)</t>
    </r>
    <r>
      <rPr>
        <sz val="10"/>
        <color theme="3"/>
        <rFont val="Calibri"/>
        <family val="2"/>
        <scheme val="minor"/>
      </rPr>
      <t xml:space="preserve">
</t>
    </r>
  </si>
  <si>
    <t>Setembro - termo de aditamento assinado (SEI nº 1813029)
 Agosto - Foram atendas as recomendações da PFE e o processo já está na AFCA para análise e assinatura do Termo Aditivo.
Julho - Processo na PFE
Junho - Permanece o status anterior.
Maio - Ofício expedido. Aguardando resposta do fornecedor.</t>
  </si>
  <si>
    <t>Ação cancelada em setembro de 2017, tendo em vista que não foram identificadas demandas para nova Ata.</t>
  </si>
  <si>
    <t>Ação cancelada em setembro, tendo em vista que até referido mês não houve formalização (especificação) da demanda pela área de negócio.</t>
  </si>
  <si>
    <r>
      <rPr>
        <sz val="10"/>
        <color rgb="FFFF0000"/>
        <rFont val="Calibri"/>
        <family val="2"/>
        <scheme val="minor"/>
      </rPr>
      <t xml:space="preserve">Ação será inserida no PDTIC 2018.
Setembro - atividade será inciada em outubro, tendo em vista a entrada de vigência do contrato em 02/10/2017.
</t>
    </r>
    <r>
      <rPr>
        <sz val="10"/>
        <color theme="3"/>
        <rFont val="Calibri"/>
        <family val="2"/>
        <scheme val="minor"/>
      </rPr>
      <t>Agosto - o projeto depende da entrada do serviço de suporte a redes que está em fase de licitação (Sessão pública para dia 04/09/2017).</t>
    </r>
    <r>
      <rPr>
        <sz val="10"/>
        <color rgb="FFFF0000"/>
        <rFont val="Calibri"/>
        <family val="2"/>
        <scheme val="minor"/>
      </rPr>
      <t xml:space="preserve">
</t>
    </r>
    <r>
      <rPr>
        <sz val="10"/>
        <color theme="3"/>
        <rFont val="Calibri"/>
        <family val="2"/>
        <scheme val="minor"/>
      </rPr>
      <t xml:space="preserve">Julho - o projeto depende da entrada do serviço de suporte a redes que estáq parado na AFCA
Considerando outras demandas prioritárias na área, optou-se pela implantação do NAP, para posterior decisão sobre investimento em solução específica de BYOD. </t>
    </r>
  </si>
  <si>
    <r>
      <rPr>
        <sz val="10"/>
        <color rgb="FFFF0000"/>
        <rFont val="Calibri"/>
        <family val="2"/>
        <scheme val="minor"/>
      </rPr>
      <t xml:space="preserve">Ação será inserida no PDTIC 2018.
Setembro - não poderá ser realizada nova contratação este ano, devido a indisponibilidade de integrante técnico para a atividade.
</t>
    </r>
    <r>
      <rPr>
        <sz val="10"/>
        <color theme="3"/>
        <rFont val="Calibri"/>
        <family val="2"/>
        <scheme val="minor"/>
      </rPr>
      <t>Agosto - Idem mês anterior
Julho - Idem mês anterior
Junho - recebida resposta da SFI. A ação está dependendo da disponibilidade do integrante técnico, que está envolvido em outras atividades operacionais.
Maio - aguardando resposta da SFI
Abril - Encaminhado memorando para SFI questionando o objeto da contratação e até o momento não houve resposta.</t>
    </r>
  </si>
  <si>
    <r>
      <t xml:space="preserve">Ação será inserida no PDTIC 2018.
Setembro - Permanece status anterior
</t>
    </r>
    <r>
      <rPr>
        <sz val="10"/>
        <color theme="3"/>
        <rFont val="Calibri"/>
        <family val="2"/>
        <scheme val="minor"/>
      </rPr>
      <t>Agosto - Mantem status anterior</t>
    </r>
    <r>
      <rPr>
        <sz val="10"/>
        <color rgb="FFFF0000"/>
        <rFont val="Calibri"/>
        <family val="2"/>
        <scheme val="minor"/>
      </rPr>
      <t xml:space="preserve">
</t>
    </r>
    <r>
      <rPr>
        <sz val="10"/>
        <color theme="3"/>
        <rFont val="Calibri"/>
        <family val="2"/>
        <scheme val="minor"/>
      </rPr>
      <t>Julho - Governança de serviços  em andamento com previsão de conclusão em Outubro
Junho - iniciada a governança dos serviços, mas não concluída.</t>
    </r>
  </si>
  <si>
    <r>
      <t xml:space="preserve">Ação será inserida no PDTIC 2018.
Setembro - Mantem o status anterior
</t>
    </r>
    <r>
      <rPr>
        <sz val="10"/>
        <color theme="3"/>
        <rFont val="Calibri"/>
        <family val="2"/>
        <scheme val="minor"/>
      </rPr>
      <t>Agosto - Mantem status anterior (Processo 53500.062657/2017-42).</t>
    </r>
    <r>
      <rPr>
        <sz val="10"/>
        <color rgb="FFFF0000"/>
        <rFont val="Calibri"/>
        <family val="2"/>
        <scheme val="minor"/>
      </rPr>
      <t xml:space="preserve">
</t>
    </r>
    <r>
      <rPr>
        <sz val="10"/>
        <color theme="3"/>
        <rFont val="Calibri"/>
        <family val="2"/>
        <scheme val="minor"/>
      </rPr>
      <t>Julho - continua no CD paa aprovação de conveniência e oportunidade
Junho - Processo 53500.016579/2016-23 encaminhado para para o CD para aprovação quanto a conveniência e oportunidade.
Maio - pesquisa de preço em elaboração
A área não pode atender todas as demandas dentro do prazo planejados devido ao volume de contratações em andamento.</t>
    </r>
  </si>
  <si>
    <r>
      <t xml:space="preserve">Ação será inserida no PDTIC 2018.
Setembro - ETP sendo elaborado
</t>
    </r>
    <r>
      <rPr>
        <sz val="10"/>
        <color theme="3"/>
        <rFont val="Calibri"/>
        <family val="2"/>
        <scheme val="minor"/>
      </rPr>
      <t>Agosto - DOD enviado para AFCA</t>
    </r>
    <r>
      <rPr>
        <sz val="10"/>
        <color rgb="FFFF0000"/>
        <rFont val="Calibri"/>
        <family val="2"/>
        <scheme val="minor"/>
      </rPr>
      <t xml:space="preserve">
</t>
    </r>
    <r>
      <rPr>
        <sz val="10"/>
        <color theme="3"/>
        <rFont val="Calibri"/>
        <family val="2"/>
        <scheme val="minor"/>
      </rPr>
      <t>Julho - ETP em análise quanto a continuidade do projeto ou utilização da Cast
Junho - DOD não encaminhado para AFCA (ETP finalizado)
Maio - DoD e ETP em elaboração
A área não pode atender todas as demandas dentro do prazo planejados devido ao volume de contratações em andamento.</t>
    </r>
  </si>
  <si>
    <t>Ação cancelada em setembro. Motivo.</t>
  </si>
  <si>
    <r>
      <t xml:space="preserve">Ação será inserida no PDTIC 2018.
Setembro - as etapas serão retomadas em outubro
</t>
    </r>
    <r>
      <rPr>
        <sz val="10"/>
        <color theme="3"/>
        <rFont val="Calibri"/>
        <family val="2"/>
        <scheme val="minor"/>
      </rPr>
      <t>Agosto - permanece status anterior
Julho - atividades propostas pela Consultoria em revisão</t>
    </r>
    <r>
      <rPr>
        <sz val="10"/>
        <color rgb="FFFF0000"/>
        <rFont val="Calibri"/>
        <family val="2"/>
        <scheme val="minor"/>
      </rPr>
      <t xml:space="preserve">
</t>
    </r>
    <r>
      <rPr>
        <sz val="10"/>
        <color theme="3"/>
        <rFont val="Calibri"/>
        <family val="2"/>
        <scheme val="minor"/>
      </rPr>
      <t>Junho - processo disseminado pela consultoria</t>
    </r>
    <r>
      <rPr>
        <sz val="10"/>
        <color rgb="FFFF0000"/>
        <rFont val="Calibri"/>
        <family val="2"/>
        <scheme val="minor"/>
      </rPr>
      <t xml:space="preserve">
</t>
    </r>
    <r>
      <rPr>
        <sz val="10"/>
        <color theme="3"/>
        <rFont val="Calibri"/>
        <family val="2"/>
        <scheme val="minor"/>
      </rPr>
      <t>Maio - não iniciado.</t>
    </r>
    <r>
      <rPr>
        <sz val="10"/>
        <color rgb="FFFF0000"/>
        <rFont val="Calibri"/>
        <family val="2"/>
        <scheme val="minor"/>
      </rPr>
      <t xml:space="preserve">
</t>
    </r>
    <r>
      <rPr>
        <sz val="10"/>
        <color theme="3"/>
        <rFont val="Calibri"/>
        <family val="2"/>
        <scheme val="minor"/>
      </rPr>
      <t>Aguardando definição e aprovação dos processos pela SUE.</t>
    </r>
  </si>
  <si>
    <r>
      <t xml:space="preserve">Ação será inserida no PDTIC 2018.
Setembro -ferramenta não implantada.
</t>
    </r>
    <r>
      <rPr>
        <sz val="10"/>
        <color theme="3"/>
        <rFont val="Calibri"/>
        <family val="2"/>
        <scheme val="minor"/>
      </rPr>
      <t>Agosto - execução da ação alterada da GIDS para GIMR</t>
    </r>
    <r>
      <rPr>
        <sz val="10"/>
        <color rgb="FFFF0000"/>
        <rFont val="Calibri"/>
        <family val="2"/>
        <scheme val="minor"/>
      </rPr>
      <t xml:space="preserve">
</t>
    </r>
    <r>
      <rPr>
        <sz val="10"/>
        <color theme="3"/>
        <rFont val="Calibri"/>
        <family val="2"/>
        <scheme val="minor"/>
      </rPr>
      <t>Junho - catálogo não definido.</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</si>
</sst>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R$&quot;\ #,##0.00;[Red]\-&quot;R$&quot;\ #,##0.00"/>
    <numFmt numFmtId="44" formatCode="_-&quot;R$&quot;\ * #,##0.00_-;\-&quot;R$&quot;\ * #,##0.00_-;_-&quot;R$&quot;\ * &quot;-&quot;??_-;_-@_-"/>
    <numFmt numFmtId="43" formatCode="_-* #,##0.00_-;\-* #,##0.00_-;_-* &quot;-&quot;??_-;_-@_-"/>
    <numFmt numFmtId="164" formatCode="_(&quot;R$ &quot;* #,##0.00_);_(&quot;R$ &quot;* \(#,##0.00\);_(&quot;R$ &quot;* &quot;-&quot;??_);_(@_)"/>
    <numFmt numFmtId="165" formatCode="&quot;R$&quot;\ #,##0.00;[Red]&quot;R$&quot;\ #,##0.00"/>
    <numFmt numFmtId="166" formatCode="0;[Red]0"/>
  </numFmts>
  <fonts count="50"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color rgb="FFFF0000"/>
      <name val="Calibri"/>
      <family val="2"/>
      <scheme val="minor"/>
    </font>
    <font>
      <sz val="11"/>
      <color theme="3"/>
      <name val="Calibri"/>
      <family val="2"/>
      <scheme val="minor"/>
    </font>
    <font>
      <b/>
      <sz val="18"/>
      <color theme="1"/>
      <name val="Calibri"/>
      <family val="2"/>
      <scheme val="minor"/>
    </font>
    <font>
      <sz val="12"/>
      <color theme="1"/>
      <name val="Calibri"/>
      <family val="2"/>
      <scheme val="minor"/>
    </font>
    <font>
      <b/>
      <sz val="11"/>
      <color theme="7"/>
      <name val="Calibri"/>
      <family val="2"/>
      <scheme val="minor"/>
    </font>
    <font>
      <sz val="10"/>
      <color theme="1"/>
      <name val="Calibri"/>
      <family val="2"/>
      <scheme val="minor"/>
    </font>
    <font>
      <sz val="10"/>
      <color rgb="FFFF0000"/>
      <name val="Calibri"/>
      <family val="2"/>
      <scheme val="minor"/>
    </font>
    <font>
      <sz val="10"/>
      <name val="Calibri"/>
      <family val="2"/>
      <scheme val="minor"/>
    </font>
    <font>
      <sz val="10"/>
      <color theme="3"/>
      <name val="Calibri"/>
      <family val="2"/>
      <scheme val="minor"/>
    </font>
    <font>
      <u/>
      <sz val="10"/>
      <name val="Calibri"/>
      <family val="2"/>
      <scheme val="minor"/>
    </font>
    <font>
      <sz val="11"/>
      <color theme="1"/>
      <name val="Calibri"/>
      <family val="2"/>
      <scheme val="minor"/>
    </font>
    <font>
      <sz val="14"/>
      <name val="Calibri"/>
      <family val="2"/>
      <scheme val="minor"/>
    </font>
    <font>
      <b/>
      <sz val="11"/>
      <color rgb="FFFFFFFF"/>
      <name val="Calibri"/>
      <family val="2"/>
      <scheme val="minor"/>
    </font>
    <font>
      <sz val="11"/>
      <color rgb="FF000000"/>
      <name val="Calibri"/>
      <family val="2"/>
      <scheme val="minor"/>
    </font>
    <font>
      <sz val="10"/>
      <color rgb="FF00B050"/>
      <name val="Calibri"/>
      <family val="2"/>
      <scheme val="minor"/>
    </font>
    <font>
      <b/>
      <sz val="9"/>
      <color indexed="81"/>
      <name val="Tahoma"/>
      <family val="2"/>
    </font>
    <font>
      <u/>
      <sz val="11"/>
      <color theme="10"/>
      <name val="Calibri"/>
      <family val="2"/>
      <scheme val="minor"/>
    </font>
    <font>
      <sz val="9"/>
      <color indexed="81"/>
      <name val="Tahoma"/>
      <family val="2"/>
    </font>
    <font>
      <b/>
      <sz val="10"/>
      <color theme="3"/>
      <name val="Calibri"/>
      <family val="2"/>
      <scheme val="minor"/>
    </font>
    <font>
      <sz val="10"/>
      <color theme="4" tint="-0.499984740745262"/>
      <name val="Calibri"/>
      <family val="2"/>
      <scheme val="minor"/>
    </font>
    <font>
      <sz val="11"/>
      <color theme="4" tint="-0.499984740745262"/>
      <name val="Calibri"/>
      <family val="2"/>
      <scheme val="minor"/>
    </font>
    <font>
      <sz val="10"/>
      <color theme="4" tint="-0.499984740745262"/>
      <name val="Times New Roman"/>
      <family val="1"/>
    </font>
    <font>
      <u/>
      <sz val="11"/>
      <color theme="4" tint="-0.499984740745262"/>
      <name val="Calibri"/>
      <family val="2"/>
      <scheme val="minor"/>
    </font>
    <font>
      <sz val="14"/>
      <color theme="0"/>
      <name val="Calibri"/>
      <family val="2"/>
      <scheme val="minor"/>
    </font>
    <font>
      <sz val="14"/>
      <color theme="1"/>
      <name val="Calibri"/>
      <family val="2"/>
      <scheme val="minor"/>
    </font>
    <font>
      <sz val="14"/>
      <color rgb="FFFF0000"/>
      <name val="Calibri"/>
      <family val="2"/>
      <scheme val="minor"/>
    </font>
    <font>
      <b/>
      <sz val="10"/>
      <color theme="4" tint="-0.499984740745262"/>
      <name val="Calibri"/>
      <family val="2"/>
      <scheme val="minor"/>
    </font>
    <font>
      <sz val="10"/>
      <color theme="3" tint="-0.499984740745262"/>
      <name val="Calibri"/>
      <family val="2"/>
      <scheme val="minor"/>
    </font>
    <font>
      <b/>
      <sz val="10"/>
      <color theme="3" tint="-0.499984740745262"/>
      <name val="Calibri"/>
      <family val="2"/>
      <scheme val="minor"/>
    </font>
    <font>
      <sz val="10"/>
      <color theme="3" tint="-0.499984740745262"/>
      <name val="Times New Roman"/>
      <family val="1"/>
    </font>
    <font>
      <b/>
      <sz val="10"/>
      <color rgb="FFFF0000"/>
      <name val="Calibri"/>
      <family val="2"/>
      <scheme val="minor"/>
    </font>
    <font>
      <u/>
      <sz val="10"/>
      <color theme="3"/>
      <name val="Calibri"/>
      <family val="2"/>
      <scheme val="minor"/>
    </font>
    <font>
      <u/>
      <sz val="10"/>
      <color theme="4" tint="-0.499984740745262"/>
      <name val="Calibri"/>
      <family val="2"/>
      <scheme val="minor"/>
    </font>
    <font>
      <sz val="12"/>
      <color theme="0"/>
      <name val="Calibri"/>
      <family val="2"/>
      <scheme val="minor"/>
    </font>
    <font>
      <strike/>
      <sz val="10"/>
      <color theme="3"/>
      <name val="Calibri"/>
      <family val="2"/>
      <scheme val="minor"/>
    </font>
    <font>
      <i/>
      <sz val="10"/>
      <color theme="3"/>
      <name val="Calibri"/>
      <family val="2"/>
      <scheme val="minor"/>
    </font>
    <font>
      <sz val="10"/>
      <color rgb="FFFF3300"/>
      <name val="Calibri"/>
      <family val="2"/>
      <scheme val="minor"/>
    </font>
    <font>
      <sz val="10"/>
      <color rgb="FF007600"/>
      <name val="Calibri"/>
      <family val="2"/>
      <scheme val="minor"/>
    </font>
    <font>
      <b/>
      <sz val="10"/>
      <color rgb="FF009900"/>
      <name val="Calibri"/>
      <family val="2"/>
      <scheme val="minor"/>
    </font>
    <font>
      <sz val="10"/>
      <color rgb="FF009900"/>
      <name val="Calibri"/>
      <family val="2"/>
      <scheme val="minor"/>
    </font>
    <font>
      <b/>
      <sz val="10"/>
      <color theme="7"/>
      <name val="Calibri"/>
      <family val="2"/>
      <scheme val="minor"/>
    </font>
    <font>
      <sz val="10"/>
      <color theme="7"/>
      <name val="Calibri"/>
      <family val="2"/>
      <scheme val="minor"/>
    </font>
    <font>
      <sz val="10"/>
      <color rgb="FF7030A0"/>
      <name val="Calibri"/>
      <family val="2"/>
      <scheme val="minor"/>
    </font>
    <font>
      <sz val="10"/>
      <color theme="4" tint="-0.249977111117893"/>
      <name val="Calibri"/>
      <family val="2"/>
      <scheme val="minor"/>
    </font>
    <font>
      <b/>
      <sz val="10"/>
      <color theme="1"/>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rgb="FFCCCCCC"/>
        <bgColor indexed="64"/>
      </patternFill>
    </fill>
    <fill>
      <patternFill patternType="solid">
        <fgColor theme="8" tint="0.39997558519241921"/>
        <bgColor indexed="64"/>
      </patternFill>
    </fill>
    <fill>
      <patternFill patternType="solid">
        <fgColor theme="7"/>
        <bgColor indexed="64"/>
      </patternFill>
    </fill>
    <fill>
      <patternFill patternType="solid">
        <fgColor theme="8" tint="0.59999389629810485"/>
        <bgColor indexed="64"/>
      </patternFill>
    </fill>
    <fill>
      <patternFill patternType="solid">
        <fgColor theme="8"/>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4" tint="0.79998168889431442"/>
        <bgColor indexed="65"/>
      </patternFill>
    </fill>
    <fill>
      <patternFill patternType="solid">
        <fgColor rgb="FF8064A2"/>
        <bgColor indexed="64"/>
      </patternFill>
    </fill>
    <fill>
      <patternFill patternType="solid">
        <fgColor rgb="FFFFFFFF"/>
        <bgColor indexed="64"/>
      </patternFill>
    </fill>
    <fill>
      <patternFill patternType="solid">
        <fgColor rgb="FF4F81BD"/>
        <bgColor indexed="64"/>
      </patternFill>
    </fill>
    <fill>
      <patternFill patternType="solid">
        <fgColor rgb="FF92CDDC"/>
        <bgColor indexed="64"/>
      </patternFill>
    </fill>
    <fill>
      <patternFill patternType="solid">
        <fgColor theme="4" tint="-0.49998474074526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6" tint="0.39997558519241921"/>
        <bgColor indexed="64"/>
      </patternFill>
    </fill>
    <fill>
      <patternFill patternType="solid">
        <fgColor theme="1" tint="0.249977111117893"/>
        <bgColor indexed="64"/>
      </patternFill>
    </fill>
    <fill>
      <patternFill patternType="solid">
        <fgColor rgb="FF9BFF9B"/>
        <bgColor indexed="64"/>
      </patternFill>
    </fill>
    <fill>
      <patternFill patternType="solid">
        <fgColor rgb="FF9FE6FF"/>
        <bgColor indexed="64"/>
      </patternFill>
    </fill>
    <fill>
      <patternFill patternType="solid">
        <fgColor theme="9" tint="0.59999389629810485"/>
        <bgColor indexed="64"/>
      </patternFill>
    </fill>
    <fill>
      <patternFill patternType="solid">
        <fgColor rgb="FFFFFF99"/>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0" tint="-0.149998474074526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rgb="FF000000"/>
      </bottom>
      <diagonal/>
    </border>
    <border>
      <left/>
      <right/>
      <top style="thin">
        <color rgb="FF000000"/>
      </top>
      <bottom style="thin">
        <color rgb="FF000000"/>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ashed">
        <color theme="4" tint="-0.499984740745262"/>
      </left>
      <right style="dashed">
        <color theme="4" tint="-0.499984740745262"/>
      </right>
      <top style="dashed">
        <color theme="4" tint="-0.499984740745262"/>
      </top>
      <bottom style="dashed">
        <color theme="4" tint="-0.499984740745262"/>
      </bottom>
      <diagonal/>
    </border>
    <border>
      <left style="thin">
        <color theme="0"/>
      </left>
      <right style="thin">
        <color theme="0"/>
      </right>
      <top/>
      <bottom style="dashed">
        <color theme="4" tint="-0.499984740745262"/>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right style="thin">
        <color theme="0"/>
      </right>
      <top style="thin">
        <color theme="0"/>
      </top>
      <bottom style="thin">
        <color theme="0"/>
      </bottom>
      <diagonal/>
    </border>
    <border>
      <left style="dashed">
        <color theme="4" tint="-0.499984740745262"/>
      </left>
      <right style="dashed">
        <color theme="4" tint="-0.499984740745262"/>
      </right>
      <top/>
      <bottom style="dashed">
        <color theme="4" tint="-0.499984740745262"/>
      </bottom>
      <diagonal/>
    </border>
    <border>
      <left style="thin">
        <color theme="0"/>
      </left>
      <right style="thin">
        <color theme="0"/>
      </right>
      <top/>
      <bottom style="thin">
        <color theme="0"/>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0"/>
      </left>
      <right/>
      <top/>
      <bottom style="thin">
        <color theme="0"/>
      </bottom>
      <diagonal/>
    </border>
    <border>
      <left style="thin">
        <color theme="0"/>
      </left>
      <right/>
      <top/>
      <bottom/>
      <diagonal/>
    </border>
    <border>
      <left/>
      <right/>
      <top/>
      <bottom style="thin">
        <color theme="0"/>
      </bottom>
      <diagonal/>
    </border>
    <border>
      <left style="dashed">
        <color theme="4" tint="-0.499984740745262"/>
      </left>
      <right style="dashed">
        <color theme="4" tint="-0.499984740745262"/>
      </right>
      <top style="thin">
        <color theme="0"/>
      </top>
      <bottom/>
      <diagonal/>
    </border>
    <border>
      <left style="dashed">
        <color theme="4" tint="-0.499984740745262"/>
      </left>
      <right style="dashed">
        <color theme="4" tint="-0.499984740745262"/>
      </right>
      <top style="dashed">
        <color theme="4" tint="-0.499984740745262"/>
      </top>
      <bottom/>
      <diagonal/>
    </border>
    <border>
      <left style="dashed">
        <color theme="4" tint="-0.499984740745262"/>
      </left>
      <right style="dashed">
        <color theme="4" tint="-0.499984740745262"/>
      </right>
      <top/>
      <bottom/>
      <diagonal/>
    </border>
    <border>
      <left style="dashed">
        <color theme="4" tint="-0.499984740745262"/>
      </left>
      <right style="dashed">
        <color theme="4" tint="-0.499984740745262"/>
      </right>
      <top/>
      <bottom style="thin">
        <color theme="4" tint="-0.499984740745262"/>
      </bottom>
      <diagonal/>
    </border>
  </borders>
  <cellStyleXfs count="8">
    <xf numFmtId="0" fontId="0" fillId="0" borderId="0"/>
    <xf numFmtId="0" fontId="15" fillId="12" borderId="0" applyNumberFormat="0" applyBorder="0" applyAlignment="0" applyProtection="0"/>
    <xf numFmtId="43" fontId="15" fillId="0" borderId="0" applyFont="0" applyFill="0" applyBorder="0" applyAlignment="0" applyProtection="0"/>
    <xf numFmtId="0" fontId="21" fillId="0" borderId="0" applyNumberFormat="0" applyFill="0" applyBorder="0" applyAlignment="0" applyProtection="0"/>
    <xf numFmtId="9"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44" fontId="15" fillId="0" borderId="0" applyFont="0" applyFill="0" applyBorder="0" applyAlignment="0" applyProtection="0"/>
  </cellStyleXfs>
  <cellXfs count="792">
    <xf numFmtId="0" fontId="0" fillId="0" borderId="0" xfId="0"/>
    <xf numFmtId="0" fontId="0" fillId="2" borderId="1" xfId="0" applyFill="1" applyBorder="1" applyAlignment="1">
      <alignment horizontal="center" vertical="center" wrapText="1"/>
    </xf>
    <xf numFmtId="0" fontId="0" fillId="2" borderId="0" xfId="0" applyFill="1" applyAlignment="1">
      <alignment horizontal="center" vertical="center" wrapText="1"/>
    </xf>
    <xf numFmtId="0" fontId="1" fillId="4" borderId="1" xfId="0" applyFont="1" applyFill="1" applyBorder="1" applyAlignment="1">
      <alignment horizontal="center" vertical="center" wrapText="1"/>
    </xf>
    <xf numFmtId="0" fontId="0" fillId="2" borderId="0" xfId="0" applyFill="1" applyAlignment="1">
      <alignment wrapText="1"/>
    </xf>
    <xf numFmtId="0" fontId="0" fillId="2" borderId="0" xfId="0" applyFill="1" applyBorder="1" applyAlignment="1">
      <alignment wrapText="1"/>
    </xf>
    <xf numFmtId="0" fontId="0" fillId="2" borderId="0" xfId="0" applyFill="1" applyBorder="1" applyAlignment="1">
      <alignment horizontal="center" vertical="center" wrapText="1"/>
    </xf>
    <xf numFmtId="0" fontId="3" fillId="5" borderId="7" xfId="0" applyFont="1" applyFill="1" applyBorder="1" applyAlignment="1">
      <alignment horizontal="center" vertical="center" wrapText="1"/>
    </xf>
    <xf numFmtId="0" fontId="0" fillId="0" borderId="7" xfId="0" applyBorder="1" applyAlignment="1">
      <alignment horizontal="left" vertical="center" wrapText="1"/>
    </xf>
    <xf numFmtId="0" fontId="0" fillId="3" borderId="7" xfId="0" applyFill="1" applyBorder="1" applyAlignment="1">
      <alignment horizontal="left" vertical="center" wrapText="1"/>
    </xf>
    <xf numFmtId="0" fontId="0" fillId="6" borderId="0" xfId="0" applyFill="1"/>
    <xf numFmtId="0" fontId="3" fillId="6" borderId="7" xfId="0" applyFont="1" applyFill="1" applyBorder="1" applyAlignment="1">
      <alignment horizontal="left" vertical="center" wrapText="1"/>
    </xf>
    <xf numFmtId="0" fontId="3" fillId="0" borderId="7" xfId="0" applyFont="1" applyBorder="1" applyAlignment="1">
      <alignment horizontal="left" vertical="center" wrapText="1"/>
    </xf>
    <xf numFmtId="0" fontId="3" fillId="3" borderId="7" xfId="0" applyFont="1" applyFill="1" applyBorder="1" applyAlignment="1">
      <alignment horizontal="left" vertical="center" wrapText="1"/>
    </xf>
    <xf numFmtId="0" fontId="5" fillId="0" borderId="7" xfId="0" applyFont="1" applyBorder="1" applyAlignment="1">
      <alignment horizontal="left" vertical="center" wrapText="1"/>
    </xf>
    <xf numFmtId="0" fontId="5" fillId="3" borderId="7" xfId="0" applyFont="1" applyFill="1" applyBorder="1" applyAlignment="1">
      <alignment horizontal="left" vertical="center" wrapText="1"/>
    </xf>
    <xf numFmtId="0" fontId="0" fillId="2" borderId="2" xfId="0" applyFill="1" applyBorder="1" applyAlignment="1">
      <alignment horizontal="center" vertical="center" wrapText="1"/>
    </xf>
    <xf numFmtId="0" fontId="2" fillId="2" borderId="0" xfId="0" applyFont="1" applyFill="1" applyAlignment="1">
      <alignment horizontal="center" vertical="center" wrapText="1"/>
    </xf>
    <xf numFmtId="0" fontId="0" fillId="3" borderId="0" xfId="0" applyFill="1"/>
    <xf numFmtId="0" fontId="0" fillId="6" borderId="1" xfId="0" applyFill="1" applyBorder="1" applyAlignment="1">
      <alignment horizontal="center" vertical="center" wrapText="1"/>
    </xf>
    <xf numFmtId="0" fontId="2" fillId="2" borderId="1" xfId="0" applyFont="1" applyFill="1" applyBorder="1" applyAlignment="1">
      <alignment horizontal="center" vertical="center" wrapText="1"/>
    </xf>
    <xf numFmtId="0" fontId="0" fillId="2" borderId="0" xfId="0" applyFill="1" applyAlignment="1">
      <alignment horizontal="center" wrapText="1"/>
    </xf>
    <xf numFmtId="0" fontId="4" fillId="3"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8" borderId="14" xfId="0" applyFont="1" applyFill="1" applyBorder="1" applyAlignment="1">
      <alignment horizontal="left" vertical="center" wrapText="1"/>
    </xf>
    <xf numFmtId="0" fontId="0" fillId="11" borderId="1" xfId="0" applyFill="1" applyBorder="1" applyAlignment="1">
      <alignment horizontal="left" wrapText="1"/>
    </xf>
    <xf numFmtId="0" fontId="0" fillId="11" borderId="1" xfId="0" applyFill="1" applyBorder="1" applyAlignment="1">
      <alignment wrapText="1"/>
    </xf>
    <xf numFmtId="0" fontId="0" fillId="11" borderId="16" xfId="0" applyFill="1" applyBorder="1"/>
    <xf numFmtId="0" fontId="0" fillId="11" borderId="5" xfId="0" applyFill="1" applyBorder="1"/>
    <xf numFmtId="0" fontId="0" fillId="11" borderId="15" xfId="0" applyFill="1" applyBorder="1"/>
    <xf numFmtId="0" fontId="0" fillId="11" borderId="12" xfId="0" applyFill="1" applyBorder="1" applyAlignment="1">
      <alignment wrapText="1"/>
    </xf>
    <xf numFmtId="0" fontId="0" fillId="11" borderId="12" xfId="0" applyFill="1" applyBorder="1"/>
    <xf numFmtId="0" fontId="0" fillId="11" borderId="6" xfId="0" applyFill="1" applyBorder="1"/>
    <xf numFmtId="0" fontId="0" fillId="11" borderId="11" xfId="0" applyFill="1" applyBorder="1"/>
    <xf numFmtId="0" fontId="0" fillId="2" borderId="0" xfId="0" applyFill="1" applyBorder="1" applyAlignment="1">
      <alignment horizontal="left" vertical="center" wrapText="1"/>
    </xf>
    <xf numFmtId="0" fontId="7" fillId="2" borderId="0" xfId="0" applyFont="1" applyFill="1" applyAlignment="1">
      <alignment horizontal="center" wrapText="1"/>
    </xf>
    <xf numFmtId="0" fontId="8" fillId="2" borderId="0" xfId="0" applyFont="1" applyFill="1" applyAlignment="1">
      <alignment horizontal="left" wrapText="1"/>
    </xf>
    <xf numFmtId="0" fontId="2" fillId="6" borderId="1" xfId="0" applyFont="1" applyFill="1" applyBorder="1" applyAlignment="1">
      <alignment horizontal="center" vertical="center" wrapText="1"/>
    </xf>
    <xf numFmtId="0" fontId="2" fillId="6" borderId="1" xfId="0" applyFont="1" applyFill="1" applyBorder="1" applyAlignment="1">
      <alignment vertical="center" wrapText="1"/>
    </xf>
    <xf numFmtId="0" fontId="0"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8" fillId="14" borderId="0" xfId="0" applyFont="1" applyFill="1" applyAlignment="1">
      <alignment horizontal="center" vertical="center" wrapText="1"/>
    </xf>
    <xf numFmtId="0" fontId="17" fillId="15" borderId="20" xfId="0" applyFont="1" applyFill="1" applyBorder="1" applyAlignment="1">
      <alignment horizontal="center" vertical="center" wrapText="1"/>
    </xf>
    <xf numFmtId="0" fontId="17" fillId="15" borderId="21" xfId="0" applyFont="1" applyFill="1" applyBorder="1" applyAlignment="1">
      <alignment horizontal="center" vertical="center" wrapText="1"/>
    </xf>
    <xf numFmtId="0" fontId="18" fillId="16" borderId="23" xfId="0" applyFont="1" applyFill="1" applyBorder="1" applyAlignment="1">
      <alignment horizontal="center" vertical="center" wrapText="1"/>
    </xf>
    <xf numFmtId="0" fontId="18" fillId="14" borderId="23" xfId="0" applyFont="1" applyFill="1" applyBorder="1" applyAlignment="1">
      <alignment horizontal="center" vertical="center" wrapText="1"/>
    </xf>
    <xf numFmtId="0" fontId="18" fillId="16" borderId="21" xfId="0" applyFont="1" applyFill="1" applyBorder="1" applyAlignment="1">
      <alignment horizontal="center" vertical="center" wrapText="1"/>
    </xf>
    <xf numFmtId="0" fontId="18" fillId="14" borderId="21" xfId="0" applyFont="1" applyFill="1" applyBorder="1" applyAlignment="1">
      <alignment horizontal="center" vertical="center" wrapText="1"/>
    </xf>
    <xf numFmtId="0" fontId="17" fillId="15" borderId="17" xfId="0" applyFont="1" applyFill="1" applyBorder="1" applyAlignment="1">
      <alignment horizontal="center" vertical="center" wrapText="1"/>
    </xf>
    <xf numFmtId="0" fontId="17" fillId="15" borderId="31" xfId="0" applyFont="1" applyFill="1" applyBorder="1" applyAlignment="1">
      <alignment horizontal="center" vertical="center" wrapText="1"/>
    </xf>
    <xf numFmtId="0" fontId="18" fillId="0" borderId="0" xfId="0" applyFont="1" applyAlignment="1">
      <alignment horizontal="left"/>
    </xf>
    <xf numFmtId="0" fontId="18" fillId="14" borderId="20" xfId="0" applyFont="1" applyFill="1" applyBorder="1" applyAlignment="1">
      <alignment horizontal="center" vertical="center" wrapText="1"/>
    </xf>
    <xf numFmtId="0" fontId="18" fillId="2" borderId="17" xfId="0" applyFont="1" applyFill="1" applyBorder="1" applyAlignment="1">
      <alignment vertical="center" wrapText="1"/>
    </xf>
    <xf numFmtId="0" fontId="18" fillId="2" borderId="31" xfId="0" applyFont="1" applyFill="1" applyBorder="1" applyAlignment="1">
      <alignment vertical="center" wrapText="1"/>
    </xf>
    <xf numFmtId="0" fontId="18" fillId="2" borderId="20"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2" borderId="21" xfId="0" applyFont="1" applyFill="1" applyBorder="1" applyAlignment="1">
      <alignment horizontal="left" vertical="center" wrapText="1"/>
    </xf>
    <xf numFmtId="0" fontId="18" fillId="2" borderId="31" xfId="0" applyFont="1" applyFill="1" applyBorder="1" applyAlignment="1">
      <alignment horizontal="center" vertical="center" wrapText="1"/>
    </xf>
    <xf numFmtId="0" fontId="18" fillId="2" borderId="29" xfId="0" applyFont="1" applyFill="1" applyBorder="1" applyAlignment="1">
      <alignment horizontal="left" vertical="center" wrapText="1"/>
    </xf>
    <xf numFmtId="0" fontId="18" fillId="14" borderId="21" xfId="0" applyFont="1" applyFill="1" applyBorder="1" applyAlignment="1">
      <alignment horizontal="left" vertical="center" wrapText="1"/>
    </xf>
    <xf numFmtId="0" fontId="18" fillId="14" borderId="32" xfId="0" applyFont="1" applyFill="1" applyBorder="1" applyAlignment="1">
      <alignment horizontal="center" vertical="center" wrapText="1"/>
    </xf>
    <xf numFmtId="0" fontId="4" fillId="2" borderId="31" xfId="0" applyFont="1" applyFill="1" applyBorder="1" applyAlignment="1">
      <alignment vertical="center" wrapText="1"/>
    </xf>
    <xf numFmtId="0" fontId="10" fillId="2" borderId="0" xfId="0" applyFont="1" applyFill="1" applyAlignment="1">
      <alignment horizontal="center" vertical="center" wrapText="1"/>
    </xf>
    <xf numFmtId="0" fontId="10" fillId="2" borderId="0" xfId="0" applyFont="1" applyFill="1" applyAlignment="1">
      <alignment horizontal="center" vertical="center" wrapText="1"/>
    </xf>
    <xf numFmtId="0" fontId="10" fillId="2" borderId="0" xfId="0" applyFont="1" applyFill="1" applyAlignment="1">
      <alignment vertical="center"/>
    </xf>
    <xf numFmtId="0" fontId="10" fillId="0" borderId="0" xfId="0" applyFont="1" applyFill="1" applyAlignment="1">
      <alignment vertical="center"/>
    </xf>
    <xf numFmtId="0" fontId="10" fillId="2" borderId="0" xfId="0" applyFont="1" applyFill="1" applyAlignment="1">
      <alignment horizontal="center" vertical="center"/>
    </xf>
    <xf numFmtId="0" fontId="10" fillId="2" borderId="0" xfId="0" applyFont="1" applyFill="1" applyAlignment="1">
      <alignment horizontal="left" vertical="center"/>
    </xf>
    <xf numFmtId="165" fontId="25" fillId="2" borderId="0" xfId="0" applyNumberFormat="1" applyFont="1" applyFill="1" applyAlignment="1">
      <alignment vertical="center"/>
    </xf>
    <xf numFmtId="0" fontId="10" fillId="2" borderId="0" xfId="0" applyFont="1" applyFill="1" applyAlignment="1">
      <alignment horizontal="center" vertical="center" wrapText="1"/>
    </xf>
    <xf numFmtId="0" fontId="24" fillId="2" borderId="33" xfId="0" applyFont="1" applyFill="1" applyBorder="1" applyAlignment="1">
      <alignment horizontal="center" vertical="center" wrapText="1"/>
    </xf>
    <xf numFmtId="0" fontId="24" fillId="2" borderId="33" xfId="0" applyFont="1" applyFill="1" applyBorder="1" applyAlignment="1">
      <alignment horizontal="left" vertical="center" wrapText="1"/>
    </xf>
    <xf numFmtId="0" fontId="24" fillId="2" borderId="33" xfId="0" applyFont="1" applyFill="1" applyBorder="1" applyAlignment="1">
      <alignment vertical="center" wrapText="1"/>
    </xf>
    <xf numFmtId="43" fontId="24" fillId="2" borderId="33" xfId="2" applyFont="1" applyFill="1" applyBorder="1" applyAlignment="1">
      <alignment horizontal="center" vertical="center" wrapText="1"/>
    </xf>
    <xf numFmtId="165" fontId="24" fillId="2" borderId="33" xfId="0" applyNumberFormat="1" applyFont="1" applyFill="1" applyBorder="1" applyAlignment="1">
      <alignment horizontal="center" vertical="center" wrapText="1"/>
    </xf>
    <xf numFmtId="8" fontId="24" fillId="2" borderId="33" xfId="2" applyNumberFormat="1" applyFont="1" applyFill="1" applyBorder="1" applyAlignment="1">
      <alignment horizontal="center" vertical="center" wrapText="1"/>
    </xf>
    <xf numFmtId="0" fontId="24" fillId="0" borderId="33" xfId="0" applyFont="1" applyFill="1" applyBorder="1" applyAlignment="1">
      <alignment horizontal="center" vertical="center" wrapText="1"/>
    </xf>
    <xf numFmtId="0" fontId="24" fillId="0" borderId="33" xfId="0" applyFont="1" applyFill="1" applyBorder="1" applyAlignment="1">
      <alignment horizontal="left" vertical="center" wrapText="1"/>
    </xf>
    <xf numFmtId="0" fontId="13" fillId="2" borderId="33" xfId="0" applyFont="1" applyFill="1" applyBorder="1" applyAlignment="1">
      <alignment horizontal="left" vertical="center" wrapText="1"/>
    </xf>
    <xf numFmtId="0" fontId="11" fillId="2" borderId="33" xfId="0" applyFont="1" applyFill="1" applyBorder="1" applyAlignment="1">
      <alignment horizontal="left" vertical="center" wrapText="1"/>
    </xf>
    <xf numFmtId="165" fontId="24" fillId="2" borderId="33" xfId="2" applyNumberFormat="1" applyFont="1" applyFill="1" applyBorder="1" applyAlignment="1">
      <alignment horizontal="center" vertical="center" wrapText="1"/>
    </xf>
    <xf numFmtId="0" fontId="26" fillId="2" borderId="33" xfId="0" applyFont="1" applyFill="1" applyBorder="1" applyAlignment="1">
      <alignment horizontal="center" vertical="center" wrapText="1"/>
    </xf>
    <xf numFmtId="0" fontId="26" fillId="2" borderId="33" xfId="0" applyFont="1" applyFill="1" applyBorder="1" applyAlignment="1">
      <alignment horizontal="left" vertical="center" wrapText="1"/>
    </xf>
    <xf numFmtId="8" fontId="26" fillId="2" borderId="33" xfId="0" applyNumberFormat="1" applyFont="1" applyFill="1" applyBorder="1" applyAlignment="1">
      <alignment horizontal="center" vertical="center" wrapText="1"/>
    </xf>
    <xf numFmtId="0" fontId="12" fillId="2" borderId="33" xfId="0" applyFont="1" applyFill="1" applyBorder="1" applyAlignment="1">
      <alignment horizontal="left" vertical="center" wrapText="1"/>
    </xf>
    <xf numFmtId="0" fontId="10" fillId="2" borderId="33" xfId="0" applyFont="1" applyFill="1" applyBorder="1" applyAlignment="1">
      <alignment horizontal="center" vertical="center" wrapText="1"/>
    </xf>
    <xf numFmtId="0" fontId="10" fillId="2" borderId="0" xfId="0" applyFont="1" applyFill="1" applyAlignment="1">
      <alignment horizontal="left" vertical="center" wrapText="1"/>
    </xf>
    <xf numFmtId="0" fontId="24" fillId="2" borderId="39" xfId="0" applyFont="1" applyFill="1" applyBorder="1" applyAlignment="1">
      <alignment horizontal="center" vertical="center" wrapText="1"/>
    </xf>
    <xf numFmtId="0" fontId="24" fillId="2" borderId="39" xfId="0" applyFont="1" applyFill="1" applyBorder="1" applyAlignment="1">
      <alignment vertical="center" wrapText="1"/>
    </xf>
    <xf numFmtId="0" fontId="24" fillId="2" borderId="39" xfId="0" applyFont="1" applyFill="1" applyBorder="1" applyAlignment="1">
      <alignment horizontal="left" vertical="center" wrapText="1"/>
    </xf>
    <xf numFmtId="0" fontId="29" fillId="2" borderId="0" xfId="0" applyFont="1" applyFill="1" applyAlignment="1">
      <alignment vertical="center"/>
    </xf>
    <xf numFmtId="0" fontId="24" fillId="3" borderId="33" xfId="0" applyFont="1" applyFill="1" applyBorder="1" applyAlignment="1">
      <alignment horizontal="center" vertical="center" wrapText="1"/>
    </xf>
    <xf numFmtId="0" fontId="24" fillId="2" borderId="41" xfId="0" applyFont="1" applyFill="1" applyBorder="1" applyAlignment="1">
      <alignment vertical="center" wrapText="1"/>
    </xf>
    <xf numFmtId="0" fontId="13" fillId="3" borderId="33" xfId="0" applyFont="1" applyFill="1" applyBorder="1" applyAlignment="1">
      <alignment horizontal="left" vertical="center" wrapText="1"/>
    </xf>
    <xf numFmtId="165" fontId="24" fillId="3" borderId="33" xfId="0" applyNumberFormat="1" applyFont="1" applyFill="1" applyBorder="1" applyAlignment="1">
      <alignment horizontal="center" vertical="center" wrapText="1"/>
    </xf>
    <xf numFmtId="0" fontId="30" fillId="2" borderId="33" xfId="0" applyFont="1" applyFill="1" applyBorder="1" applyAlignment="1">
      <alignment horizontal="left" vertical="center" wrapText="1"/>
    </xf>
    <xf numFmtId="0" fontId="10" fillId="18" borderId="0" xfId="0" applyFont="1" applyFill="1" applyAlignment="1">
      <alignment vertical="center"/>
    </xf>
    <xf numFmtId="0" fontId="24" fillId="18" borderId="33" xfId="0" applyFont="1" applyFill="1" applyBorder="1" applyAlignment="1">
      <alignment horizontal="center" vertical="center" wrapText="1"/>
    </xf>
    <xf numFmtId="0" fontId="24" fillId="18" borderId="33" xfId="0" applyFont="1" applyFill="1" applyBorder="1" applyAlignment="1">
      <alignment vertical="center" wrapText="1"/>
    </xf>
    <xf numFmtId="0" fontId="24" fillId="18" borderId="33" xfId="0" applyFont="1" applyFill="1" applyBorder="1" applyAlignment="1">
      <alignment horizontal="left" vertical="center" wrapText="1"/>
    </xf>
    <xf numFmtId="165" fontId="24" fillId="18" borderId="33" xfId="0" applyNumberFormat="1" applyFont="1" applyFill="1" applyBorder="1" applyAlignment="1">
      <alignment horizontal="center" vertical="center" wrapText="1"/>
    </xf>
    <xf numFmtId="0" fontId="13" fillId="18" borderId="33" xfId="0" applyFont="1" applyFill="1" applyBorder="1" applyAlignment="1">
      <alignment horizontal="left" vertical="center" wrapText="1"/>
    </xf>
    <xf numFmtId="0" fontId="27" fillId="18" borderId="33" xfId="3" applyFont="1" applyFill="1" applyBorder="1" applyAlignment="1">
      <alignment horizontal="center" vertical="center" wrapText="1"/>
    </xf>
    <xf numFmtId="8" fontId="24" fillId="18" borderId="33" xfId="2" applyNumberFormat="1" applyFont="1" applyFill="1" applyBorder="1" applyAlignment="1">
      <alignment horizontal="center" vertical="center" wrapText="1"/>
    </xf>
    <xf numFmtId="0" fontId="12" fillId="18" borderId="33" xfId="0" applyFont="1" applyFill="1" applyBorder="1" applyAlignment="1">
      <alignment horizontal="left" vertical="center" wrapText="1"/>
    </xf>
    <xf numFmtId="0" fontId="10" fillId="3" borderId="0" xfId="0" applyFont="1" applyFill="1" applyAlignment="1">
      <alignment vertical="center"/>
    </xf>
    <xf numFmtId="0" fontId="11" fillId="18" borderId="33" xfId="0" applyFont="1" applyFill="1" applyBorder="1" applyAlignment="1">
      <alignment horizontal="left" vertical="center" wrapText="1"/>
    </xf>
    <xf numFmtId="43" fontId="24" fillId="18" borderId="33" xfId="2" applyFont="1" applyFill="1" applyBorder="1" applyAlignment="1">
      <alignment horizontal="center" vertical="center" wrapText="1"/>
    </xf>
    <xf numFmtId="0" fontId="28" fillId="17" borderId="37" xfId="0" applyFont="1" applyFill="1" applyBorder="1" applyAlignment="1">
      <alignment horizontal="center" vertical="center" wrapText="1"/>
    </xf>
    <xf numFmtId="0" fontId="16" fillId="18" borderId="33" xfId="0" applyFont="1" applyFill="1" applyBorder="1" applyAlignment="1">
      <alignment horizontal="left" vertical="center" wrapText="1"/>
    </xf>
    <xf numFmtId="0" fontId="32" fillId="2" borderId="39" xfId="0" applyFont="1" applyFill="1" applyBorder="1" applyAlignment="1">
      <alignment horizontal="center" vertical="center" wrapText="1"/>
    </xf>
    <xf numFmtId="0" fontId="32" fillId="2" borderId="39" xfId="0" applyFont="1" applyFill="1" applyBorder="1" applyAlignment="1">
      <alignment vertical="center" wrapText="1"/>
    </xf>
    <xf numFmtId="0" fontId="32" fillId="2" borderId="39" xfId="0" applyFont="1" applyFill="1" applyBorder="1" applyAlignment="1">
      <alignment horizontal="left" vertical="center" wrapText="1"/>
    </xf>
    <xf numFmtId="0" fontId="32" fillId="2" borderId="33" xfId="0" applyFont="1" applyFill="1" applyBorder="1" applyAlignment="1">
      <alignment horizontal="center" vertical="center" wrapText="1"/>
    </xf>
    <xf numFmtId="0" fontId="32" fillId="2" borderId="33" xfId="0" applyFont="1" applyFill="1" applyBorder="1" applyAlignment="1">
      <alignment horizontal="left" vertical="center" wrapText="1"/>
    </xf>
    <xf numFmtId="43" fontId="32" fillId="2" borderId="33" xfId="2" applyFont="1" applyFill="1" applyBorder="1" applyAlignment="1">
      <alignment horizontal="center" vertical="center" wrapText="1"/>
    </xf>
    <xf numFmtId="165" fontId="32" fillId="2" borderId="33" xfId="0" applyNumberFormat="1" applyFont="1" applyFill="1" applyBorder="1" applyAlignment="1">
      <alignment horizontal="center" vertical="center" wrapText="1"/>
    </xf>
    <xf numFmtId="0" fontId="32" fillId="2" borderId="33" xfId="0" applyFont="1" applyFill="1" applyBorder="1" applyAlignment="1">
      <alignment vertical="center" wrapText="1"/>
    </xf>
    <xf numFmtId="8" fontId="32" fillId="2" borderId="33" xfId="2" applyNumberFormat="1" applyFont="1" applyFill="1" applyBorder="1" applyAlignment="1">
      <alignment horizontal="center" vertical="center" wrapText="1"/>
    </xf>
    <xf numFmtId="0" fontId="32" fillId="0" borderId="33" xfId="0" applyFont="1" applyFill="1" applyBorder="1" applyAlignment="1">
      <alignment horizontal="center" vertical="center" wrapText="1"/>
    </xf>
    <xf numFmtId="165" fontId="32" fillId="2" borderId="33" xfId="2" applyNumberFormat="1" applyFont="1" applyFill="1" applyBorder="1" applyAlignment="1">
      <alignment horizontal="center" vertical="center" wrapText="1"/>
    </xf>
    <xf numFmtId="0" fontId="34" fillId="2" borderId="33" xfId="0" applyFont="1" applyFill="1" applyBorder="1" applyAlignment="1">
      <alignment horizontal="center" vertical="center" wrapText="1"/>
    </xf>
    <xf numFmtId="0" fontId="34" fillId="2" borderId="33" xfId="0" applyFont="1" applyFill="1" applyBorder="1" applyAlignment="1">
      <alignment horizontal="left" vertical="center" wrapText="1"/>
    </xf>
    <xf numFmtId="8" fontId="34" fillId="2" borderId="33" xfId="0" applyNumberFormat="1" applyFont="1" applyFill="1" applyBorder="1" applyAlignment="1">
      <alignment horizontal="center" vertical="center" wrapText="1"/>
    </xf>
    <xf numFmtId="0" fontId="32" fillId="2" borderId="41" xfId="0" applyFont="1" applyFill="1" applyBorder="1" applyAlignment="1">
      <alignment vertical="center" wrapText="1"/>
    </xf>
    <xf numFmtId="0" fontId="33" fillId="2" borderId="33" xfId="0" applyFont="1" applyFill="1" applyBorder="1" applyAlignment="1">
      <alignment horizontal="left" vertical="center" wrapText="1"/>
    </xf>
    <xf numFmtId="0" fontId="28" fillId="17" borderId="37" xfId="0" applyFont="1" applyFill="1" applyBorder="1" applyAlignment="1">
      <alignment horizontal="center" vertical="center" wrapText="1"/>
    </xf>
    <xf numFmtId="9" fontId="24" fillId="2" borderId="33" xfId="4" applyFont="1" applyFill="1" applyBorder="1" applyAlignment="1">
      <alignment horizontal="center" vertical="center" wrapText="1"/>
    </xf>
    <xf numFmtId="0" fontId="10" fillId="2" borderId="0" xfId="0" applyFont="1" applyFill="1" applyAlignment="1">
      <alignment vertical="center"/>
    </xf>
    <xf numFmtId="0" fontId="10" fillId="2" borderId="0" xfId="0" applyFont="1" applyFill="1" applyAlignment="1">
      <alignment vertical="center"/>
    </xf>
    <xf numFmtId="0" fontId="10" fillId="2" borderId="0" xfId="0" applyFont="1" applyFill="1" applyAlignment="1">
      <alignment horizontal="center" vertical="center"/>
    </xf>
    <xf numFmtId="0" fontId="10" fillId="2" borderId="0" xfId="0" applyFont="1" applyFill="1" applyAlignment="1">
      <alignment horizontal="left" vertical="center"/>
    </xf>
    <xf numFmtId="0" fontId="24" fillId="19" borderId="39" xfId="0" applyFont="1" applyFill="1" applyBorder="1" applyAlignment="1">
      <alignment horizontal="center" vertical="center" wrapText="1"/>
    </xf>
    <xf numFmtId="9" fontId="31" fillId="2" borderId="33" xfId="4" applyFont="1" applyFill="1" applyBorder="1" applyAlignment="1">
      <alignment horizontal="center" vertical="center" wrapText="1"/>
    </xf>
    <xf numFmtId="9" fontId="35" fillId="2" borderId="33" xfId="4" applyFont="1" applyFill="1" applyBorder="1" applyAlignment="1">
      <alignment horizontal="center" vertical="center" wrapText="1"/>
    </xf>
    <xf numFmtId="0" fontId="10" fillId="2" borderId="0" xfId="0" applyFont="1" applyFill="1" applyAlignment="1">
      <alignment vertical="center"/>
    </xf>
    <xf numFmtId="0" fontId="10" fillId="2" borderId="0" xfId="0" applyFont="1" applyFill="1" applyAlignment="1">
      <alignment vertical="center"/>
    </xf>
    <xf numFmtId="9" fontId="13" fillId="2" borderId="33" xfId="4" applyFont="1" applyFill="1" applyBorder="1" applyAlignment="1">
      <alignment horizontal="center" vertical="center" wrapText="1"/>
    </xf>
    <xf numFmtId="0" fontId="10" fillId="2" borderId="0" xfId="0" applyFont="1" applyFill="1" applyAlignment="1">
      <alignment vertical="center"/>
    </xf>
    <xf numFmtId="0" fontId="10" fillId="2" borderId="0" xfId="0" applyFont="1" applyFill="1" applyAlignment="1">
      <alignment horizontal="center" vertical="center" wrapText="1"/>
    </xf>
    <xf numFmtId="0" fontId="10" fillId="2" borderId="0" xfId="0" applyFont="1" applyFill="1" applyAlignment="1">
      <alignment vertical="center"/>
    </xf>
    <xf numFmtId="0" fontId="10" fillId="0" borderId="0" xfId="0" applyFont="1" applyFill="1" applyAlignment="1">
      <alignment vertical="center"/>
    </xf>
    <xf numFmtId="0" fontId="10" fillId="2" borderId="0" xfId="0" applyFont="1" applyFill="1" applyAlignment="1">
      <alignment vertical="center"/>
    </xf>
    <xf numFmtId="0" fontId="10" fillId="2" borderId="0" xfId="0" applyFont="1" applyFill="1" applyAlignment="1">
      <alignment vertical="center"/>
    </xf>
    <xf numFmtId="0" fontId="10" fillId="2" borderId="0" xfId="0" applyFont="1" applyFill="1" applyAlignment="1">
      <alignment vertical="center"/>
    </xf>
    <xf numFmtId="0" fontId="10" fillId="2" borderId="0" xfId="0" applyFont="1" applyFill="1" applyAlignment="1">
      <alignment vertical="center"/>
    </xf>
    <xf numFmtId="0" fontId="10" fillId="2" borderId="0" xfId="0" applyFont="1" applyFill="1" applyAlignment="1">
      <alignment vertical="center"/>
    </xf>
    <xf numFmtId="0" fontId="10" fillId="2" borderId="0" xfId="0" applyFont="1" applyFill="1" applyAlignment="1">
      <alignment vertical="center"/>
    </xf>
    <xf numFmtId="0" fontId="10" fillId="2" borderId="0" xfId="0" applyFont="1" applyFill="1" applyAlignment="1">
      <alignment vertical="center"/>
    </xf>
    <xf numFmtId="9" fontId="12" fillId="2" borderId="33" xfId="4" applyFont="1" applyFill="1" applyBorder="1" applyAlignment="1">
      <alignment horizontal="center" vertical="center" wrapText="1"/>
    </xf>
    <xf numFmtId="0" fontId="10" fillId="2" borderId="0" xfId="0" applyFont="1" applyFill="1" applyAlignment="1">
      <alignment vertical="center"/>
    </xf>
    <xf numFmtId="0" fontId="10" fillId="2" borderId="0" xfId="0" applyFont="1" applyFill="1" applyAlignment="1">
      <alignment vertical="center"/>
    </xf>
    <xf numFmtId="0" fontId="10" fillId="2" borderId="0" xfId="0" applyFont="1" applyFill="1" applyAlignment="1">
      <alignment vertical="center"/>
    </xf>
    <xf numFmtId="0" fontId="10" fillId="2" borderId="0" xfId="0" applyFont="1" applyFill="1" applyAlignment="1">
      <alignment vertical="center"/>
    </xf>
    <xf numFmtId="0" fontId="10" fillId="2" borderId="0" xfId="0" applyFont="1" applyFill="1" applyAlignment="1">
      <alignment vertical="center"/>
    </xf>
    <xf numFmtId="0" fontId="10" fillId="2" borderId="0" xfId="0" applyFont="1" applyFill="1" applyAlignment="1">
      <alignment vertical="center"/>
    </xf>
    <xf numFmtId="0" fontId="10" fillId="2" borderId="0" xfId="0" applyFont="1" applyFill="1" applyAlignment="1">
      <alignment vertical="center"/>
    </xf>
    <xf numFmtId="0" fontId="10" fillId="2" borderId="0" xfId="0" applyFont="1" applyFill="1" applyAlignment="1">
      <alignment vertical="center"/>
    </xf>
    <xf numFmtId="0" fontId="10" fillId="2" borderId="0" xfId="0" applyFont="1" applyFill="1" applyAlignment="1">
      <alignment vertical="center"/>
    </xf>
    <xf numFmtId="0" fontId="10" fillId="2" borderId="0" xfId="0" applyFont="1" applyFill="1" applyAlignment="1">
      <alignment vertical="center"/>
    </xf>
    <xf numFmtId="0" fontId="10" fillId="2" borderId="0" xfId="0" applyFont="1" applyFill="1" applyAlignment="1">
      <alignment vertical="center"/>
    </xf>
    <xf numFmtId="0" fontId="10" fillId="2" borderId="0" xfId="0" applyFont="1" applyFill="1" applyAlignment="1">
      <alignment vertical="center"/>
    </xf>
    <xf numFmtId="0" fontId="10" fillId="2" borderId="0" xfId="0" applyFont="1" applyFill="1" applyAlignment="1">
      <alignment vertical="center"/>
    </xf>
    <xf numFmtId="0" fontId="10" fillId="2" borderId="0" xfId="0" applyFont="1" applyFill="1" applyAlignment="1">
      <alignment vertical="center"/>
    </xf>
    <xf numFmtId="0" fontId="12" fillId="2" borderId="0" xfId="0" applyFont="1" applyFill="1" applyAlignment="1">
      <alignment horizontal="justify" vertical="center" wrapText="1"/>
    </xf>
    <xf numFmtId="0" fontId="10" fillId="2" borderId="0" xfId="0" applyFont="1" applyFill="1" applyAlignment="1">
      <alignment vertical="center"/>
    </xf>
    <xf numFmtId="0" fontId="10" fillId="2" borderId="0" xfId="0" applyFont="1" applyFill="1" applyAlignment="1">
      <alignment vertical="center"/>
    </xf>
    <xf numFmtId="0" fontId="10" fillId="2" borderId="0" xfId="0" applyFont="1" applyFill="1" applyAlignment="1">
      <alignment vertical="center"/>
    </xf>
    <xf numFmtId="0" fontId="10" fillId="2" borderId="0" xfId="0" applyFont="1" applyFill="1" applyAlignment="1">
      <alignment vertical="center"/>
    </xf>
    <xf numFmtId="0" fontId="10" fillId="2" borderId="0" xfId="0" applyFont="1" applyFill="1" applyAlignment="1">
      <alignment vertical="center"/>
    </xf>
    <xf numFmtId="0" fontId="10" fillId="2" borderId="0" xfId="0" applyFont="1" applyFill="1" applyAlignment="1">
      <alignment vertical="center"/>
    </xf>
    <xf numFmtId="0" fontId="10" fillId="2" borderId="0" xfId="0" applyFont="1" applyFill="1" applyAlignment="1">
      <alignment vertical="center"/>
    </xf>
    <xf numFmtId="0" fontId="10" fillId="2" borderId="0" xfId="0" applyFont="1" applyFill="1" applyAlignment="1">
      <alignment vertical="center"/>
    </xf>
    <xf numFmtId="0" fontId="10" fillId="2" borderId="0" xfId="0" applyFont="1" applyFill="1" applyAlignment="1">
      <alignment vertical="center"/>
    </xf>
    <xf numFmtId="0" fontId="10" fillId="2" borderId="0" xfId="0" applyFont="1" applyFill="1" applyAlignment="1">
      <alignment vertical="center"/>
    </xf>
    <xf numFmtId="0" fontId="10" fillId="2" borderId="0" xfId="0" applyFont="1" applyFill="1" applyAlignment="1">
      <alignment vertical="center"/>
    </xf>
    <xf numFmtId="0" fontId="10" fillId="2" borderId="0" xfId="0" applyFont="1" applyFill="1" applyAlignment="1">
      <alignment vertical="center"/>
    </xf>
    <xf numFmtId="0" fontId="10" fillId="2" borderId="0" xfId="0" applyFont="1" applyFill="1" applyAlignment="1">
      <alignment vertical="center"/>
    </xf>
    <xf numFmtId="0" fontId="10" fillId="2" borderId="0" xfId="0" applyFont="1" applyFill="1" applyAlignment="1">
      <alignment vertical="center"/>
    </xf>
    <xf numFmtId="0" fontId="10" fillId="2" borderId="0" xfId="0" applyFont="1" applyFill="1" applyAlignment="1">
      <alignment vertical="center"/>
    </xf>
    <xf numFmtId="0" fontId="10" fillId="2" borderId="0" xfId="0" applyFont="1" applyFill="1" applyAlignment="1">
      <alignment vertical="center"/>
    </xf>
    <xf numFmtId="0" fontId="10" fillId="2" borderId="0" xfId="0" applyFont="1" applyFill="1" applyAlignment="1">
      <alignment vertical="center"/>
    </xf>
    <xf numFmtId="0" fontId="10" fillId="2" borderId="0" xfId="0" applyFont="1" applyFill="1" applyAlignment="1">
      <alignment vertical="center"/>
    </xf>
    <xf numFmtId="0" fontId="10" fillId="2" borderId="0" xfId="0" applyFont="1" applyFill="1" applyAlignment="1">
      <alignment vertical="center"/>
    </xf>
    <xf numFmtId="0" fontId="10" fillId="2" borderId="0" xfId="0" applyFont="1" applyFill="1" applyAlignment="1">
      <alignment vertical="center"/>
    </xf>
    <xf numFmtId="9" fontId="13" fillId="19" borderId="33" xfId="4" applyFont="1" applyFill="1" applyBorder="1" applyAlignment="1">
      <alignment horizontal="center" vertical="center" wrapText="1"/>
    </xf>
    <xf numFmtId="9" fontId="24" fillId="19" borderId="33" xfId="4" applyFont="1" applyFill="1" applyBorder="1" applyAlignment="1">
      <alignment horizontal="center" vertical="center" wrapText="1"/>
    </xf>
    <xf numFmtId="9" fontId="11" fillId="2" borderId="33" xfId="4" applyFont="1" applyFill="1" applyBorder="1" applyAlignment="1">
      <alignment horizontal="center" vertical="center" wrapText="1"/>
    </xf>
    <xf numFmtId="0" fontId="24" fillId="23" borderId="39" xfId="0" applyFont="1" applyFill="1" applyBorder="1" applyAlignment="1">
      <alignment horizontal="center" vertical="center" wrapText="1"/>
    </xf>
    <xf numFmtId="9" fontId="24" fillId="23" borderId="33" xfId="4" applyFont="1" applyFill="1" applyBorder="1" applyAlignment="1">
      <alignment horizontal="center" vertical="center" wrapText="1"/>
    </xf>
    <xf numFmtId="0" fontId="24" fillId="23" borderId="39" xfId="0" applyFont="1" applyFill="1" applyBorder="1" applyAlignment="1">
      <alignment horizontal="center" vertical="center" wrapText="1"/>
    </xf>
    <xf numFmtId="0" fontId="31" fillId="23" borderId="39" xfId="0" applyFont="1" applyFill="1" applyBorder="1" applyAlignment="1">
      <alignment horizontal="center" vertical="center" wrapText="1"/>
    </xf>
    <xf numFmtId="9" fontId="31" fillId="23" borderId="33" xfId="4" applyFont="1" applyFill="1" applyBorder="1" applyAlignment="1">
      <alignment horizontal="center" vertical="center" wrapText="1"/>
    </xf>
    <xf numFmtId="9" fontId="24" fillId="23" borderId="39" xfId="4" applyFont="1" applyFill="1" applyBorder="1" applyAlignment="1">
      <alignment horizontal="center" vertical="center" wrapText="1"/>
    </xf>
    <xf numFmtId="9" fontId="13" fillId="23" borderId="33" xfId="4" applyFont="1" applyFill="1" applyBorder="1" applyAlignment="1">
      <alignment horizontal="center" vertical="center" wrapText="1"/>
    </xf>
    <xf numFmtId="9" fontId="13" fillId="23" borderId="39" xfId="4" applyFont="1" applyFill="1" applyBorder="1" applyAlignment="1">
      <alignment horizontal="center" vertical="center" wrapText="1"/>
    </xf>
    <xf numFmtId="9" fontId="12" fillId="23" borderId="33" xfId="4" applyFont="1" applyFill="1" applyBorder="1" applyAlignment="1">
      <alignment horizontal="center" vertical="center" wrapText="1"/>
    </xf>
    <xf numFmtId="0" fontId="24" fillId="23" borderId="39" xfId="0" applyFont="1" applyFill="1" applyBorder="1" applyAlignment="1">
      <alignment horizontal="center" vertical="center" wrapText="1"/>
    </xf>
    <xf numFmtId="0" fontId="24" fillId="19" borderId="39" xfId="0" applyFont="1" applyFill="1" applyBorder="1" applyAlignment="1">
      <alignment horizontal="center" vertical="center" wrapText="1"/>
    </xf>
    <xf numFmtId="0" fontId="38" fillId="17" borderId="37" xfId="0" applyFont="1" applyFill="1" applyBorder="1" applyAlignment="1">
      <alignment horizontal="center" vertical="center" wrapText="1"/>
    </xf>
    <xf numFmtId="0" fontId="38" fillId="17" borderId="36" xfId="0" applyFont="1" applyFill="1" applyBorder="1" applyAlignment="1">
      <alignment horizontal="center" vertical="center" wrapText="1"/>
    </xf>
    <xf numFmtId="0" fontId="38" fillId="17" borderId="35" xfId="0" applyFont="1" applyFill="1" applyBorder="1" applyAlignment="1">
      <alignment horizontal="center" vertical="center" wrapText="1"/>
    </xf>
    <xf numFmtId="0" fontId="24" fillId="19" borderId="39" xfId="0" applyFont="1" applyFill="1" applyBorder="1" applyAlignment="1">
      <alignment horizontal="center" vertical="center" wrapText="1"/>
    </xf>
    <xf numFmtId="0" fontId="10" fillId="2" borderId="0" xfId="0" applyFont="1" applyFill="1" applyAlignment="1">
      <alignment vertical="center"/>
    </xf>
    <xf numFmtId="0" fontId="10" fillId="2" borderId="0" xfId="0" applyFont="1" applyFill="1" applyAlignment="1">
      <alignment vertical="center"/>
    </xf>
    <xf numFmtId="9" fontId="13" fillId="19" borderId="33" xfId="4" applyFont="1" applyFill="1" applyBorder="1" applyAlignment="1">
      <alignment horizontal="center" vertical="center" wrapText="1"/>
    </xf>
    <xf numFmtId="9" fontId="13" fillId="19" borderId="39" xfId="4" applyFont="1" applyFill="1" applyBorder="1" applyAlignment="1">
      <alignment horizontal="center" vertical="center" wrapText="1"/>
    </xf>
    <xf numFmtId="0" fontId="24" fillId="19" borderId="39" xfId="0" applyFont="1" applyFill="1" applyBorder="1" applyAlignment="1">
      <alignment horizontal="center" vertical="center" wrapText="1"/>
    </xf>
    <xf numFmtId="0" fontId="24" fillId="23" borderId="39" xfId="0" applyFont="1" applyFill="1" applyBorder="1" applyAlignment="1">
      <alignment horizontal="center" vertical="center" wrapText="1"/>
    </xf>
    <xf numFmtId="0" fontId="24" fillId="19" borderId="39" xfId="0" applyFont="1" applyFill="1" applyBorder="1" applyAlignment="1">
      <alignment horizontal="center" vertical="center" wrapText="1"/>
    </xf>
    <xf numFmtId="9" fontId="24" fillId="19" borderId="39" xfId="4" applyFont="1" applyFill="1" applyBorder="1" applyAlignment="1">
      <alignment horizontal="center" vertical="center" wrapText="1"/>
    </xf>
    <xf numFmtId="0" fontId="38" fillId="17" borderId="35" xfId="0" applyFont="1" applyFill="1" applyBorder="1" applyAlignment="1">
      <alignment horizontal="center" vertical="center" wrapText="1"/>
    </xf>
    <xf numFmtId="9" fontId="13" fillId="23" borderId="33" xfId="4" applyFont="1" applyFill="1" applyBorder="1" applyAlignment="1">
      <alignment horizontal="center" vertical="center" wrapText="1"/>
    </xf>
    <xf numFmtId="9" fontId="13" fillId="23" borderId="33" xfId="4" applyFont="1" applyFill="1" applyBorder="1" applyAlignment="1">
      <alignment horizontal="center" vertical="center" wrapText="1"/>
    </xf>
    <xf numFmtId="9" fontId="13" fillId="23" borderId="33" xfId="4" applyFont="1" applyFill="1" applyBorder="1" applyAlignment="1">
      <alignment horizontal="center" vertical="center" wrapText="1"/>
    </xf>
    <xf numFmtId="9" fontId="24" fillId="2" borderId="33" xfId="4" applyFont="1" applyFill="1" applyBorder="1" applyAlignment="1">
      <alignment horizontal="center" vertical="center" wrapText="1"/>
    </xf>
    <xf numFmtId="9" fontId="13" fillId="23" borderId="33" xfId="4" applyFont="1" applyFill="1" applyBorder="1" applyAlignment="1">
      <alignment horizontal="center" vertical="center" wrapText="1"/>
    </xf>
    <xf numFmtId="9" fontId="13" fillId="23" borderId="33" xfId="4" applyFont="1" applyFill="1" applyBorder="1" applyAlignment="1">
      <alignment horizontal="center" vertical="center" wrapText="1"/>
    </xf>
    <xf numFmtId="9" fontId="13" fillId="2" borderId="33" xfId="4" applyFont="1" applyFill="1" applyBorder="1" applyAlignment="1">
      <alignment horizontal="center" vertical="center" wrapText="1"/>
    </xf>
    <xf numFmtId="9" fontId="13" fillId="23" borderId="33" xfId="4" applyFont="1" applyFill="1" applyBorder="1" applyAlignment="1">
      <alignment horizontal="center" vertical="center" wrapText="1"/>
    </xf>
    <xf numFmtId="9" fontId="24" fillId="2" borderId="33" xfId="4" applyFont="1" applyFill="1" applyBorder="1" applyAlignment="1">
      <alignment horizontal="center" vertical="center" wrapText="1"/>
    </xf>
    <xf numFmtId="0" fontId="24" fillId="19" borderId="39" xfId="0" applyFont="1" applyFill="1" applyBorder="1" applyAlignment="1">
      <alignment horizontal="center" vertical="center" wrapText="1"/>
    </xf>
    <xf numFmtId="9" fontId="13" fillId="19" borderId="33" xfId="4" applyFont="1" applyFill="1" applyBorder="1" applyAlignment="1">
      <alignment horizontal="center" vertical="center" wrapText="1"/>
    </xf>
    <xf numFmtId="9" fontId="24" fillId="23" borderId="33" xfId="4" applyFont="1" applyFill="1" applyBorder="1" applyAlignment="1">
      <alignment horizontal="center" vertical="center" wrapText="1"/>
    </xf>
    <xf numFmtId="0" fontId="24" fillId="19" borderId="39" xfId="0" applyFont="1" applyFill="1" applyBorder="1" applyAlignment="1">
      <alignment horizontal="center" vertical="center" wrapText="1"/>
    </xf>
    <xf numFmtId="9" fontId="13" fillId="19" borderId="33" xfId="4" applyFont="1" applyFill="1" applyBorder="1" applyAlignment="1">
      <alignment horizontal="center" vertical="center" wrapText="1"/>
    </xf>
    <xf numFmtId="9" fontId="13" fillId="23" borderId="33" xfId="4" applyFont="1" applyFill="1" applyBorder="1" applyAlignment="1">
      <alignment horizontal="center" vertical="center" wrapText="1"/>
    </xf>
    <xf numFmtId="9" fontId="13" fillId="2" borderId="33" xfId="4" applyFont="1" applyFill="1" applyBorder="1" applyAlignment="1">
      <alignment horizontal="center" vertical="center" wrapText="1"/>
    </xf>
    <xf numFmtId="9" fontId="13" fillId="19" borderId="33" xfId="4" applyFont="1" applyFill="1" applyBorder="1" applyAlignment="1">
      <alignment horizontal="center" vertical="center" wrapText="1"/>
    </xf>
    <xf numFmtId="9" fontId="13" fillId="23" borderId="33" xfId="4" applyFont="1" applyFill="1" applyBorder="1" applyAlignment="1">
      <alignment horizontal="center" vertical="center" wrapText="1"/>
    </xf>
    <xf numFmtId="9" fontId="13" fillId="23" borderId="39" xfId="4" applyFont="1" applyFill="1" applyBorder="1" applyAlignment="1">
      <alignment horizontal="center" vertical="center" wrapText="1"/>
    </xf>
    <xf numFmtId="9" fontId="13" fillId="19" borderId="39" xfId="4"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13" fillId="23" borderId="46" xfId="0" applyFont="1" applyFill="1" applyBorder="1" applyAlignment="1">
      <alignment horizontal="center" vertical="center" wrapText="1"/>
    </xf>
    <xf numFmtId="0" fontId="13" fillId="19" borderId="46" xfId="0" applyFont="1" applyFill="1" applyBorder="1" applyAlignment="1">
      <alignment horizontal="center" vertical="center" wrapText="1"/>
    </xf>
    <xf numFmtId="0" fontId="13" fillId="19" borderId="39" xfId="0" applyFont="1" applyFill="1" applyBorder="1" applyAlignment="1">
      <alignment horizontal="center" vertical="center" wrapText="1"/>
    </xf>
    <xf numFmtId="0" fontId="13" fillId="23" borderId="39" xfId="0" applyFont="1" applyFill="1" applyBorder="1" applyAlignment="1">
      <alignment horizontal="center" vertical="center" wrapText="1"/>
    </xf>
    <xf numFmtId="166" fontId="40" fillId="2" borderId="39" xfId="4" applyNumberFormat="1" applyFont="1" applyFill="1" applyBorder="1" applyAlignment="1">
      <alignment horizontal="center" vertical="center" wrapText="1"/>
    </xf>
    <xf numFmtId="0" fontId="13" fillId="2" borderId="33" xfId="0" applyFont="1" applyFill="1" applyBorder="1" applyAlignment="1">
      <alignment horizontal="center" vertical="center" wrapText="1"/>
    </xf>
    <xf numFmtId="166" fontId="13" fillId="2" borderId="45" xfId="4" applyNumberFormat="1" applyFont="1" applyFill="1" applyBorder="1" applyAlignment="1">
      <alignment horizontal="center" vertical="center" wrapText="1"/>
    </xf>
    <xf numFmtId="166" fontId="13" fillId="2" borderId="39" xfId="4" applyNumberFormat="1" applyFont="1" applyFill="1" applyBorder="1" applyAlignment="1">
      <alignment horizontal="center" vertical="center" wrapText="1"/>
    </xf>
    <xf numFmtId="166" fontId="13" fillId="2" borderId="33" xfId="4" applyNumberFormat="1" applyFont="1" applyFill="1" applyBorder="1" applyAlignment="1">
      <alignment horizontal="center" vertical="center" wrapText="1"/>
    </xf>
    <xf numFmtId="166" fontId="40" fillId="23" borderId="39" xfId="4" applyNumberFormat="1" applyFont="1" applyFill="1" applyBorder="1" applyAlignment="1">
      <alignment horizontal="center" vertical="center" wrapText="1"/>
    </xf>
    <xf numFmtId="0" fontId="13" fillId="23" borderId="33" xfId="0" applyFont="1" applyFill="1" applyBorder="1" applyAlignment="1">
      <alignment horizontal="center" vertical="center" wrapText="1"/>
    </xf>
    <xf numFmtId="166" fontId="13" fillId="23" borderId="46" xfId="4" applyNumberFormat="1" applyFont="1" applyFill="1" applyBorder="1" applyAlignment="1">
      <alignment horizontal="center" vertical="center" wrapText="1"/>
    </xf>
    <xf numFmtId="166" fontId="13" fillId="23" borderId="39" xfId="4" applyNumberFormat="1" applyFont="1" applyFill="1" applyBorder="1" applyAlignment="1">
      <alignment horizontal="center" vertical="center" wrapText="1"/>
    </xf>
    <xf numFmtId="166" fontId="40" fillId="19" borderId="39" xfId="4" applyNumberFormat="1" applyFont="1" applyFill="1" applyBorder="1" applyAlignment="1">
      <alignment horizontal="center" vertical="center" wrapText="1"/>
    </xf>
    <xf numFmtId="0" fontId="13" fillId="19" borderId="33"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3" borderId="33" xfId="0" applyFont="1" applyFill="1" applyBorder="1" applyAlignment="1">
      <alignment horizontal="center" vertical="center" wrapText="1"/>
    </xf>
    <xf numFmtId="0" fontId="40" fillId="19" borderId="33" xfId="0" applyFont="1" applyFill="1" applyBorder="1" applyAlignment="1">
      <alignment horizontal="center" vertical="center" wrapText="1"/>
    </xf>
    <xf numFmtId="0" fontId="23" fillId="23" borderId="39" xfId="0" applyFont="1" applyFill="1" applyBorder="1" applyAlignment="1">
      <alignment horizontal="center" vertical="center" wrapText="1"/>
    </xf>
    <xf numFmtId="9" fontId="23" fillId="23" borderId="33" xfId="4" applyFont="1" applyFill="1" applyBorder="1" applyAlignment="1">
      <alignment horizontal="center" vertical="center" wrapText="1"/>
    </xf>
    <xf numFmtId="0" fontId="23" fillId="19" borderId="39" xfId="0" applyFont="1" applyFill="1" applyBorder="1" applyAlignment="1">
      <alignment horizontal="center" vertical="center" wrapText="1"/>
    </xf>
    <xf numFmtId="9" fontId="23" fillId="19" borderId="33" xfId="4" applyFont="1" applyFill="1" applyBorder="1" applyAlignment="1">
      <alignment horizontal="center" vertical="center" wrapText="1"/>
    </xf>
    <xf numFmtId="0" fontId="13" fillId="19" borderId="39" xfId="0" applyFont="1" applyFill="1" applyBorder="1" applyAlignment="1">
      <alignment horizontal="center" vertical="center" wrapText="1"/>
    </xf>
    <xf numFmtId="9" fontId="13" fillId="19" borderId="39" xfId="4" applyFont="1" applyFill="1" applyBorder="1" applyAlignment="1">
      <alignment horizontal="center" vertical="center" wrapText="1"/>
    </xf>
    <xf numFmtId="0" fontId="24" fillId="19" borderId="39" xfId="0" applyFont="1" applyFill="1" applyBorder="1" applyAlignment="1">
      <alignment horizontal="center" vertical="center" wrapText="1"/>
    </xf>
    <xf numFmtId="0" fontId="24" fillId="23" borderId="39" xfId="0" applyFont="1" applyFill="1" applyBorder="1" applyAlignment="1">
      <alignment horizontal="center" vertical="center" wrapText="1"/>
    </xf>
    <xf numFmtId="9" fontId="13" fillId="23" borderId="39" xfId="4" applyFont="1" applyFill="1" applyBorder="1" applyAlignment="1">
      <alignment horizontal="center" vertical="center" wrapText="1"/>
    </xf>
    <xf numFmtId="9" fontId="13" fillId="23" borderId="46" xfId="4" applyFont="1" applyFill="1" applyBorder="1" applyAlignment="1">
      <alignment horizontal="center" vertical="center" wrapText="1"/>
    </xf>
    <xf numFmtId="0" fontId="13" fillId="23" borderId="46" xfId="0" applyFont="1" applyFill="1" applyBorder="1" applyAlignment="1">
      <alignment horizontal="center" vertical="center" wrapText="1"/>
    </xf>
    <xf numFmtId="0" fontId="24" fillId="23" borderId="39"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3" borderId="33" xfId="0" applyFont="1" applyFill="1" applyBorder="1" applyAlignment="1">
      <alignment horizontal="center" vertical="center" wrapText="1"/>
    </xf>
    <xf numFmtId="9" fontId="13" fillId="23" borderId="39" xfId="4" applyFont="1" applyFill="1" applyBorder="1" applyAlignment="1">
      <alignment horizontal="center" vertical="center" wrapText="1"/>
    </xf>
    <xf numFmtId="0" fontId="24" fillId="11" borderId="39" xfId="0" applyFont="1" applyFill="1" applyBorder="1" applyAlignment="1">
      <alignment horizontal="center" vertical="center" wrapText="1"/>
    </xf>
    <xf numFmtId="0" fontId="11" fillId="11" borderId="39" xfId="0" applyFont="1" applyFill="1" applyBorder="1" applyAlignment="1">
      <alignment horizontal="center" vertical="center" wrapText="1"/>
    </xf>
    <xf numFmtId="9" fontId="13" fillId="11" borderId="33" xfId="4" applyFont="1" applyFill="1" applyBorder="1" applyAlignment="1">
      <alignment horizontal="center" vertical="center" wrapText="1"/>
    </xf>
    <xf numFmtId="9" fontId="13" fillId="11" borderId="39" xfId="4" applyFont="1" applyFill="1" applyBorder="1" applyAlignment="1">
      <alignment horizontal="center" vertical="center" wrapText="1"/>
    </xf>
    <xf numFmtId="0" fontId="24" fillId="25" borderId="39" xfId="0" applyFont="1" applyFill="1" applyBorder="1" applyAlignment="1">
      <alignment horizontal="center" vertical="center" wrapText="1"/>
    </xf>
    <xf numFmtId="9" fontId="13" fillId="25" borderId="33" xfId="4" applyFont="1" applyFill="1" applyBorder="1" applyAlignment="1">
      <alignment horizontal="center" vertical="center" wrapText="1"/>
    </xf>
    <xf numFmtId="0" fontId="11" fillId="25" borderId="39" xfId="0" applyFont="1" applyFill="1" applyBorder="1" applyAlignment="1">
      <alignment horizontal="center" vertical="center" wrapText="1"/>
    </xf>
    <xf numFmtId="9" fontId="13" fillId="25" borderId="39" xfId="4" applyFont="1" applyFill="1" applyBorder="1" applyAlignment="1">
      <alignment horizontal="center" vertical="center" wrapText="1"/>
    </xf>
    <xf numFmtId="0" fontId="24" fillId="26" borderId="39" xfId="0" applyFont="1" applyFill="1" applyBorder="1" applyAlignment="1">
      <alignment horizontal="center" vertical="center" wrapText="1"/>
    </xf>
    <xf numFmtId="9" fontId="24" fillId="26" borderId="33" xfId="4" applyFont="1" applyFill="1" applyBorder="1" applyAlignment="1">
      <alignment horizontal="center" vertical="center" wrapText="1"/>
    </xf>
    <xf numFmtId="0" fontId="11" fillId="26" borderId="39" xfId="0" applyFont="1" applyFill="1" applyBorder="1" applyAlignment="1">
      <alignment horizontal="center" vertical="center" wrapText="1"/>
    </xf>
    <xf numFmtId="0" fontId="13" fillId="23" borderId="47" xfId="0" applyFont="1" applyFill="1" applyBorder="1" applyAlignment="1">
      <alignment horizontal="center" vertical="center" wrapText="1"/>
    </xf>
    <xf numFmtId="9" fontId="13" fillId="23" borderId="47" xfId="4"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19" borderId="46" xfId="0" applyFont="1" applyFill="1" applyBorder="1" applyAlignment="1">
      <alignment horizontal="center" vertical="center" wrapText="1"/>
    </xf>
    <xf numFmtId="0" fontId="13" fillId="19" borderId="39" xfId="0" applyFont="1" applyFill="1" applyBorder="1" applyAlignment="1">
      <alignment horizontal="center" vertical="center" wrapText="1"/>
    </xf>
    <xf numFmtId="9" fontId="13" fillId="19" borderId="39" xfId="4" applyFont="1" applyFill="1" applyBorder="1" applyAlignment="1">
      <alignment horizontal="center" vertical="center" wrapText="1"/>
    </xf>
    <xf numFmtId="0" fontId="13" fillId="19" borderId="33" xfId="0" applyFont="1" applyFill="1" applyBorder="1" applyAlignment="1">
      <alignment horizontal="center" vertical="center" wrapText="1"/>
    </xf>
    <xf numFmtId="0" fontId="24" fillId="19" borderId="39" xfId="0" applyFont="1" applyFill="1" applyBorder="1" applyAlignment="1">
      <alignment horizontal="center" vertical="center" wrapText="1"/>
    </xf>
    <xf numFmtId="0" fontId="13" fillId="23" borderId="33" xfId="0" applyFont="1" applyFill="1" applyBorder="1" applyAlignment="1">
      <alignment horizontal="center" vertical="center" wrapText="1"/>
    </xf>
    <xf numFmtId="0" fontId="13" fillId="23" borderId="46" xfId="0" applyFont="1" applyFill="1" applyBorder="1" applyAlignment="1">
      <alignment horizontal="center" vertical="center" wrapText="1"/>
    </xf>
    <xf numFmtId="0" fontId="13" fillId="23" borderId="33" xfId="0" applyFont="1" applyFill="1" applyBorder="1" applyAlignment="1">
      <alignment horizontal="center" vertical="center" wrapText="1"/>
    </xf>
    <xf numFmtId="0" fontId="13" fillId="19" borderId="46" xfId="0" applyFont="1" applyFill="1" applyBorder="1" applyAlignment="1">
      <alignment horizontal="center" vertical="center" wrapText="1"/>
    </xf>
    <xf numFmtId="0" fontId="13" fillId="19" borderId="39" xfId="0" applyFont="1" applyFill="1" applyBorder="1" applyAlignment="1">
      <alignment horizontal="center" vertical="center" wrapText="1"/>
    </xf>
    <xf numFmtId="0" fontId="24" fillId="19" borderId="39"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3" borderId="46" xfId="0" applyFont="1" applyFill="1" applyBorder="1" applyAlignment="1">
      <alignment horizontal="center" vertical="center" wrapText="1"/>
    </xf>
    <xf numFmtId="0" fontId="13" fillId="19" borderId="33" xfId="0" applyFont="1" applyFill="1" applyBorder="1" applyAlignment="1">
      <alignment horizontal="center" vertical="center" wrapText="1"/>
    </xf>
    <xf numFmtId="9" fontId="13" fillId="19" borderId="39" xfId="4" applyFont="1" applyFill="1" applyBorder="1" applyAlignment="1">
      <alignment horizontal="center" vertical="center" wrapText="1"/>
    </xf>
    <xf numFmtId="0" fontId="13" fillId="19" borderId="46"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3" borderId="46" xfId="0" applyFont="1" applyFill="1" applyBorder="1" applyAlignment="1">
      <alignment horizontal="center" vertical="center" wrapText="1"/>
    </xf>
    <xf numFmtId="0" fontId="13" fillId="19" borderId="33"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38" fillId="17" borderId="37" xfId="0" applyFont="1" applyFill="1" applyBorder="1" applyAlignment="1">
      <alignment horizontal="center" vertical="center" wrapText="1"/>
    </xf>
    <xf numFmtId="0" fontId="13" fillId="27" borderId="39" xfId="0" applyFont="1" applyFill="1" applyBorder="1" applyAlignment="1">
      <alignment horizontal="center" vertical="center" wrapText="1"/>
    </xf>
    <xf numFmtId="9" fontId="13" fillId="27" borderId="39" xfId="4" applyFont="1" applyFill="1" applyBorder="1" applyAlignment="1">
      <alignment horizontal="center" vertical="center" wrapText="1"/>
    </xf>
    <xf numFmtId="9" fontId="23" fillId="27" borderId="39" xfId="4" applyFont="1" applyFill="1" applyBorder="1" applyAlignment="1">
      <alignment horizontal="center" vertical="center" wrapText="1"/>
    </xf>
    <xf numFmtId="0" fontId="13" fillId="27" borderId="33" xfId="0" applyFont="1" applyFill="1" applyBorder="1" applyAlignment="1">
      <alignment horizontal="center" vertical="center" wrapText="1"/>
    </xf>
    <xf numFmtId="9" fontId="13" fillId="27" borderId="33" xfId="4" applyFont="1" applyFill="1" applyBorder="1" applyAlignment="1">
      <alignment horizontal="center" vertical="center" wrapText="1"/>
    </xf>
    <xf numFmtId="9" fontId="23" fillId="27" borderId="33" xfId="4" applyFont="1" applyFill="1" applyBorder="1" applyAlignment="1">
      <alignment horizontal="center" vertical="center" wrapText="1"/>
    </xf>
    <xf numFmtId="44" fontId="10" fillId="2" borderId="0" xfId="7" applyFont="1" applyFill="1" applyAlignment="1">
      <alignment vertical="center"/>
    </xf>
    <xf numFmtId="0" fontId="40" fillId="2"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0" xfId="0" applyFont="1" applyFill="1" applyBorder="1" applyAlignment="1">
      <alignment horizontal="left" vertical="center" wrapText="1"/>
    </xf>
    <xf numFmtId="165" fontId="13" fillId="2" borderId="0" xfId="0" applyNumberFormat="1" applyFont="1" applyFill="1" applyBorder="1" applyAlignment="1">
      <alignment horizontal="center" vertical="center" wrapText="1"/>
    </xf>
    <xf numFmtId="0" fontId="24" fillId="2" borderId="0" xfId="0" applyFont="1" applyFill="1" applyBorder="1" applyAlignment="1">
      <alignment horizontal="center" vertical="center" wrapText="1"/>
    </xf>
    <xf numFmtId="9" fontId="13" fillId="2" borderId="0" xfId="4" applyFont="1" applyFill="1" applyBorder="1" applyAlignment="1">
      <alignment horizontal="center" vertical="center" wrapText="1"/>
    </xf>
    <xf numFmtId="9" fontId="13" fillId="2" borderId="0" xfId="4" applyFont="1" applyFill="1" applyBorder="1" applyAlignment="1">
      <alignment horizontal="left" vertical="center" wrapText="1"/>
    </xf>
    <xf numFmtId="165" fontId="13" fillId="2" borderId="0" xfId="0" applyNumberFormat="1" applyFont="1" applyFill="1" applyBorder="1" applyAlignment="1">
      <alignment horizontal="right" vertical="center" wrapText="1"/>
    </xf>
    <xf numFmtId="165" fontId="13" fillId="2" borderId="0" xfId="0" applyNumberFormat="1" applyFont="1" applyFill="1" applyBorder="1" applyAlignment="1">
      <alignment horizontal="left" vertical="center" wrapText="1"/>
    </xf>
    <xf numFmtId="0" fontId="0" fillId="2" borderId="0" xfId="0" applyFill="1" applyAlignment="1">
      <alignment horizontal="left" vertical="center" wrapText="1"/>
    </xf>
    <xf numFmtId="44" fontId="0" fillId="2" borderId="0" xfId="7" applyFont="1" applyFill="1" applyAlignment="1">
      <alignment horizontal="center" vertical="center" wrapText="1"/>
    </xf>
    <xf numFmtId="165" fontId="0" fillId="2" borderId="0" xfId="7" applyNumberFormat="1" applyFont="1" applyFill="1" applyAlignment="1">
      <alignment horizontal="center" vertical="center" wrapText="1"/>
    </xf>
    <xf numFmtId="0" fontId="6" fillId="30" borderId="1" xfId="0" applyFont="1" applyFill="1" applyBorder="1" applyAlignment="1">
      <alignment horizontal="left" vertical="center" wrapText="1"/>
    </xf>
    <xf numFmtId="165" fontId="6" fillId="30" borderId="1" xfId="7" applyNumberFormat="1" applyFont="1" applyFill="1" applyBorder="1" applyAlignment="1">
      <alignment horizontal="center" vertical="center" wrapText="1"/>
    </xf>
    <xf numFmtId="0" fontId="4" fillId="31" borderId="1" xfId="0" applyFont="1" applyFill="1" applyBorder="1" applyAlignment="1">
      <alignment horizontal="left" vertical="center" wrapText="1"/>
    </xf>
    <xf numFmtId="165" fontId="0" fillId="31" borderId="1" xfId="7" applyNumberFormat="1" applyFont="1" applyFill="1" applyBorder="1" applyAlignment="1">
      <alignment horizontal="center" vertical="center" wrapText="1"/>
    </xf>
    <xf numFmtId="0" fontId="0" fillId="31" borderId="1" xfId="0" applyFill="1" applyBorder="1" applyAlignment="1">
      <alignment horizontal="left" vertical="center" wrapText="1"/>
    </xf>
    <xf numFmtId="165" fontId="6" fillId="28" borderId="1" xfId="7" applyNumberFormat="1" applyFont="1" applyFill="1" applyBorder="1" applyAlignment="1">
      <alignment horizontal="center" vertical="center" wrapText="1"/>
    </xf>
    <xf numFmtId="165" fontId="13" fillId="23" borderId="1" xfId="0" applyNumberFormat="1" applyFont="1" applyFill="1" applyBorder="1" applyAlignment="1">
      <alignment horizontal="center" vertical="center" wrapText="1"/>
    </xf>
    <xf numFmtId="165" fontId="13" fillId="29" borderId="1" xfId="0" applyNumberFormat="1" applyFont="1" applyFill="1" applyBorder="1" applyAlignment="1">
      <alignment horizontal="center" vertical="center" wrapText="1"/>
    </xf>
    <xf numFmtId="165" fontId="13" fillId="29" borderId="1" xfId="0" applyNumberFormat="1" applyFont="1" applyFill="1" applyBorder="1" applyAlignment="1">
      <alignment horizontal="center" vertical="center"/>
    </xf>
    <xf numFmtId="0" fontId="13" fillId="2" borderId="0" xfId="0" applyFont="1" applyFill="1" applyAlignment="1">
      <alignment vertical="center"/>
    </xf>
    <xf numFmtId="165" fontId="13" fillId="23" borderId="1" xfId="0" applyNumberFormat="1" applyFont="1" applyFill="1" applyBorder="1" applyAlignment="1">
      <alignment horizontal="center" vertical="center"/>
    </xf>
    <xf numFmtId="9" fontId="13" fillId="23" borderId="33" xfId="4" applyFont="1" applyFill="1" applyBorder="1" applyAlignment="1">
      <alignment horizontal="center" vertical="center" wrapText="1"/>
    </xf>
    <xf numFmtId="9" fontId="24" fillId="2" borderId="33" xfId="4" applyFont="1" applyFill="1" applyBorder="1" applyAlignment="1">
      <alignment horizontal="center" vertical="center" wrapText="1"/>
    </xf>
    <xf numFmtId="9" fontId="13" fillId="23" borderId="33" xfId="4" applyFont="1" applyFill="1" applyBorder="1" applyAlignment="1">
      <alignment horizontal="center" vertical="center" wrapText="1"/>
    </xf>
    <xf numFmtId="9" fontId="13" fillId="23" borderId="33" xfId="4" applyFont="1" applyFill="1" applyBorder="1" applyAlignment="1">
      <alignment horizontal="center" vertical="center" wrapText="1"/>
    </xf>
    <xf numFmtId="9" fontId="13" fillId="23" borderId="33" xfId="4" applyFont="1" applyFill="1" applyBorder="1" applyAlignment="1">
      <alignment horizontal="center" vertical="center" wrapText="1"/>
    </xf>
    <xf numFmtId="9" fontId="13" fillId="23" borderId="39" xfId="4" applyFont="1" applyFill="1" applyBorder="1" applyAlignment="1">
      <alignment horizontal="center" vertical="center" wrapText="1"/>
    </xf>
    <xf numFmtId="9" fontId="13" fillId="2" borderId="33" xfId="4" applyFont="1" applyFill="1" applyBorder="1" applyAlignment="1">
      <alignment horizontal="center" vertical="center" wrapText="1"/>
    </xf>
    <xf numFmtId="9" fontId="13" fillId="25" borderId="33" xfId="4" applyFont="1" applyFill="1" applyBorder="1" applyAlignment="1">
      <alignment horizontal="center" vertical="center" wrapText="1"/>
    </xf>
    <xf numFmtId="9" fontId="13" fillId="23" borderId="33" xfId="4" applyFont="1" applyFill="1" applyBorder="1" applyAlignment="1">
      <alignment horizontal="center" vertical="center" wrapText="1"/>
    </xf>
    <xf numFmtId="9" fontId="13" fillId="23" borderId="39" xfId="4" applyFont="1" applyFill="1" applyBorder="1" applyAlignment="1">
      <alignment horizontal="center" vertical="center" wrapText="1"/>
    </xf>
    <xf numFmtId="9" fontId="13" fillId="2" borderId="33" xfId="4" applyFont="1" applyFill="1" applyBorder="1" applyAlignment="1">
      <alignment horizontal="center" vertical="center" wrapText="1"/>
    </xf>
    <xf numFmtId="0" fontId="24" fillId="23" borderId="39" xfId="0" applyFont="1" applyFill="1" applyBorder="1" applyAlignment="1">
      <alignment horizontal="center" vertical="center" wrapText="1"/>
    </xf>
    <xf numFmtId="9" fontId="13" fillId="23" borderId="33" xfId="4" applyFont="1" applyFill="1" applyBorder="1" applyAlignment="1">
      <alignment horizontal="center" vertical="center" wrapText="1"/>
    </xf>
    <xf numFmtId="9" fontId="13" fillId="23" borderId="39" xfId="4"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13" fillId="23" borderId="46"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3" borderId="33"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3" borderId="33" xfId="0" applyFont="1" applyFill="1" applyBorder="1" applyAlignment="1">
      <alignment horizontal="center" vertical="center" wrapText="1"/>
    </xf>
    <xf numFmtId="9" fontId="24" fillId="2" borderId="33" xfId="4" applyFont="1" applyFill="1" applyBorder="1" applyAlignment="1">
      <alignment horizontal="center" vertical="center" wrapText="1"/>
    </xf>
    <xf numFmtId="9" fontId="24" fillId="23" borderId="33" xfId="4" applyFont="1" applyFill="1" applyBorder="1" applyAlignment="1">
      <alignment horizontal="center" vertical="center" wrapText="1"/>
    </xf>
    <xf numFmtId="9" fontId="24" fillId="23" borderId="39" xfId="4" applyFont="1" applyFill="1" applyBorder="1" applyAlignment="1">
      <alignment horizontal="center" vertical="center" wrapText="1"/>
    </xf>
    <xf numFmtId="9" fontId="13" fillId="23" borderId="33" xfId="4" applyFont="1" applyFill="1" applyBorder="1" applyAlignment="1">
      <alignment horizontal="center" vertical="center" wrapText="1"/>
    </xf>
    <xf numFmtId="9" fontId="13" fillId="23" borderId="39" xfId="4"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3" borderId="46"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3" borderId="33" xfId="0" applyFont="1" applyFill="1" applyBorder="1" applyAlignment="1">
      <alignment horizontal="center" vertical="center" wrapText="1"/>
    </xf>
    <xf numFmtId="9" fontId="13" fillId="25" borderId="33" xfId="4" applyFont="1" applyFill="1" applyBorder="1" applyAlignment="1">
      <alignment horizontal="center" vertical="center" wrapText="1"/>
    </xf>
    <xf numFmtId="9" fontId="13" fillId="25" borderId="39" xfId="4" applyFont="1" applyFill="1" applyBorder="1" applyAlignment="1">
      <alignment horizontal="center" vertical="center" wrapText="1"/>
    </xf>
    <xf numFmtId="9" fontId="24" fillId="2" borderId="33" xfId="4" applyFont="1" applyFill="1" applyBorder="1" applyAlignment="1">
      <alignment horizontal="center" vertical="center" wrapText="1"/>
    </xf>
    <xf numFmtId="0" fontId="24" fillId="23" borderId="39" xfId="0" applyFont="1" applyFill="1" applyBorder="1" applyAlignment="1">
      <alignment horizontal="center" vertical="center" wrapText="1"/>
    </xf>
    <xf numFmtId="9" fontId="24" fillId="23" borderId="33" xfId="4" applyFont="1" applyFill="1" applyBorder="1" applyAlignment="1">
      <alignment horizontal="center" vertical="center" wrapText="1"/>
    </xf>
    <xf numFmtId="9" fontId="24" fillId="23" borderId="39" xfId="4" applyFont="1" applyFill="1" applyBorder="1" applyAlignment="1">
      <alignment horizontal="center" vertical="center" wrapText="1"/>
    </xf>
    <xf numFmtId="9" fontId="13" fillId="23" borderId="33" xfId="4" applyFont="1" applyFill="1" applyBorder="1" applyAlignment="1">
      <alignment horizontal="center" vertical="center" wrapText="1"/>
    </xf>
    <xf numFmtId="9" fontId="13" fillId="23" borderId="39" xfId="4" applyFont="1" applyFill="1" applyBorder="1" applyAlignment="1">
      <alignment horizontal="center" vertical="center" wrapText="1"/>
    </xf>
    <xf numFmtId="0" fontId="13" fillId="2" borderId="39" xfId="0" applyFont="1" applyFill="1" applyBorder="1" applyAlignment="1">
      <alignment horizontal="center" vertical="center" wrapText="1"/>
    </xf>
    <xf numFmtId="0" fontId="13" fillId="23" borderId="3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3" borderId="33"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3" borderId="33" xfId="0" applyFont="1" applyFill="1" applyBorder="1" applyAlignment="1">
      <alignment horizontal="center" vertical="center" wrapText="1"/>
    </xf>
    <xf numFmtId="0" fontId="24" fillId="25" borderId="39" xfId="0" applyFont="1" applyFill="1" applyBorder="1" applyAlignment="1">
      <alignment horizontal="center" vertical="center" wrapText="1"/>
    </xf>
    <xf numFmtId="9" fontId="13" fillId="25" borderId="33" xfId="4" applyFont="1" applyFill="1" applyBorder="1" applyAlignment="1">
      <alignment horizontal="center" vertical="center" wrapText="1"/>
    </xf>
    <xf numFmtId="0" fontId="11" fillId="25" borderId="39" xfId="0" applyFont="1" applyFill="1" applyBorder="1" applyAlignment="1">
      <alignment horizontal="center" vertical="center" wrapText="1"/>
    </xf>
    <xf numFmtId="9" fontId="13" fillId="25" borderId="39" xfId="4" applyFont="1" applyFill="1" applyBorder="1" applyAlignment="1">
      <alignment horizontal="center" vertical="center" wrapText="1"/>
    </xf>
    <xf numFmtId="0" fontId="10" fillId="2" borderId="0" xfId="0" applyFont="1" applyFill="1" applyAlignment="1">
      <alignment vertical="center"/>
    </xf>
    <xf numFmtId="9" fontId="31" fillId="2" borderId="33" xfId="4" applyFont="1" applyFill="1" applyBorder="1" applyAlignment="1">
      <alignment horizontal="center" vertical="center" wrapText="1"/>
    </xf>
    <xf numFmtId="9" fontId="13" fillId="2" borderId="33" xfId="4" applyFont="1" applyFill="1" applyBorder="1" applyAlignment="1">
      <alignment horizontal="center" vertical="center" wrapText="1"/>
    </xf>
    <xf numFmtId="0" fontId="24" fillId="23" borderId="39" xfId="0" applyFont="1" applyFill="1" applyBorder="1" applyAlignment="1">
      <alignment horizontal="center" vertical="center" wrapText="1"/>
    </xf>
    <xf numFmtId="0" fontId="31" fillId="23" borderId="39" xfId="0" applyFont="1" applyFill="1" applyBorder="1" applyAlignment="1">
      <alignment horizontal="center" vertical="center" wrapText="1"/>
    </xf>
    <xf numFmtId="9" fontId="31" fillId="23" borderId="33" xfId="4" applyFont="1" applyFill="1" applyBorder="1" applyAlignment="1">
      <alignment horizontal="center" vertical="center" wrapText="1"/>
    </xf>
    <xf numFmtId="9" fontId="13" fillId="23" borderId="33" xfId="4"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13" fillId="23" borderId="46"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3" borderId="33"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3" borderId="33" xfId="0" applyFont="1" applyFill="1" applyBorder="1" applyAlignment="1">
      <alignment horizontal="center" vertical="center" wrapText="1"/>
    </xf>
    <xf numFmtId="0" fontId="24" fillId="25" borderId="39" xfId="0" applyFont="1" applyFill="1" applyBorder="1" applyAlignment="1">
      <alignment horizontal="center" vertical="center" wrapText="1"/>
    </xf>
    <xf numFmtId="9" fontId="13" fillId="25" borderId="33" xfId="4" applyFont="1" applyFill="1" applyBorder="1" applyAlignment="1">
      <alignment horizontal="center" vertical="center" wrapText="1"/>
    </xf>
    <xf numFmtId="0" fontId="11" fillId="25" borderId="39" xfId="0" applyFont="1" applyFill="1" applyBorder="1" applyAlignment="1">
      <alignment horizontal="center" vertical="center" wrapText="1"/>
    </xf>
    <xf numFmtId="9" fontId="13" fillId="25" borderId="39" xfId="4"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3" borderId="33" xfId="0" applyFont="1" applyFill="1" applyBorder="1" applyAlignment="1">
      <alignment horizontal="center" vertical="center" wrapText="1"/>
    </xf>
    <xf numFmtId="0" fontId="24" fillId="25" borderId="39" xfId="0" applyFont="1" applyFill="1" applyBorder="1" applyAlignment="1">
      <alignment horizontal="center" vertical="center" wrapText="1"/>
    </xf>
    <xf numFmtId="9" fontId="13" fillId="25" borderId="33" xfId="4" applyFont="1" applyFill="1" applyBorder="1" applyAlignment="1">
      <alignment horizontal="center" vertical="center" wrapText="1"/>
    </xf>
    <xf numFmtId="0" fontId="11" fillId="25" borderId="39" xfId="0" applyFont="1" applyFill="1" applyBorder="1" applyAlignment="1">
      <alignment horizontal="center" vertical="center" wrapText="1"/>
    </xf>
    <xf numFmtId="9" fontId="13" fillId="25" borderId="39" xfId="4" applyFont="1" applyFill="1" applyBorder="1" applyAlignment="1">
      <alignment horizontal="center" vertical="center" wrapText="1"/>
    </xf>
    <xf numFmtId="8" fontId="10" fillId="2" borderId="0" xfId="0" applyNumberFormat="1" applyFont="1" applyFill="1" applyAlignment="1">
      <alignment vertical="center"/>
    </xf>
    <xf numFmtId="0" fontId="13" fillId="2" borderId="46" xfId="0" applyFont="1" applyFill="1" applyBorder="1" applyAlignment="1">
      <alignment horizontal="center" vertical="center" wrapText="1"/>
    </xf>
    <xf numFmtId="0" fontId="13" fillId="23" borderId="46" xfId="0" applyFont="1" applyFill="1" applyBorder="1" applyAlignment="1">
      <alignment horizontal="center" vertical="center" wrapText="1"/>
    </xf>
    <xf numFmtId="0" fontId="13" fillId="19" borderId="46"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3" borderId="33"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24" fillId="8" borderId="39" xfId="0" applyFont="1" applyFill="1" applyBorder="1" applyAlignment="1">
      <alignment horizontal="center" vertical="center" wrapText="1"/>
    </xf>
    <xf numFmtId="9" fontId="13" fillId="8" borderId="33" xfId="4" applyFont="1" applyFill="1" applyBorder="1" applyAlignment="1">
      <alignment horizontal="center" vertical="center" wrapText="1"/>
    </xf>
    <xf numFmtId="0" fontId="11" fillId="8" borderId="39" xfId="0" applyFont="1" applyFill="1" applyBorder="1" applyAlignment="1">
      <alignment horizontal="center" vertical="center" wrapText="1"/>
    </xf>
    <xf numFmtId="9" fontId="13" fillId="8" borderId="39" xfId="4" applyFont="1" applyFill="1" applyBorder="1" applyAlignment="1">
      <alignment horizontal="center" vertical="center" wrapText="1"/>
    </xf>
    <xf numFmtId="0" fontId="6" fillId="18" borderId="1" xfId="0" applyFont="1" applyFill="1" applyBorder="1" applyAlignment="1">
      <alignment horizontal="left" vertical="center" wrapText="1"/>
    </xf>
    <xf numFmtId="165" fontId="6" fillId="18" borderId="1" xfId="7" applyNumberFormat="1" applyFont="1" applyFill="1" applyBorder="1" applyAlignment="1">
      <alignment horizontal="center" vertical="center" wrapText="1"/>
    </xf>
    <xf numFmtId="9" fontId="24" fillId="2" borderId="33" xfId="4" applyFont="1" applyFill="1" applyBorder="1" applyAlignment="1">
      <alignment horizontal="center" vertical="center" wrapText="1"/>
    </xf>
    <xf numFmtId="9" fontId="13" fillId="23" borderId="33" xfId="4" applyFont="1" applyFill="1" applyBorder="1" applyAlignment="1">
      <alignment horizontal="center" vertical="center" wrapText="1"/>
    </xf>
    <xf numFmtId="9" fontId="24" fillId="23" borderId="33" xfId="4" applyFont="1" applyFill="1" applyBorder="1" applyAlignment="1">
      <alignment horizontal="center" vertical="center" wrapText="1"/>
    </xf>
    <xf numFmtId="9" fontId="13" fillId="23" borderId="33" xfId="4" applyFont="1" applyFill="1" applyBorder="1" applyAlignment="1">
      <alignment horizontal="center" vertical="center" wrapText="1"/>
    </xf>
    <xf numFmtId="9" fontId="13" fillId="23" borderId="33" xfId="4" applyFont="1" applyFill="1" applyBorder="1" applyAlignment="1">
      <alignment horizontal="center" vertical="center" wrapText="1"/>
    </xf>
    <xf numFmtId="9" fontId="24" fillId="23" borderId="33" xfId="4" applyFont="1" applyFill="1" applyBorder="1" applyAlignment="1">
      <alignment horizontal="center" vertical="center" wrapText="1"/>
    </xf>
    <xf numFmtId="9" fontId="24" fillId="2" borderId="33" xfId="4" applyFont="1" applyFill="1" applyBorder="1" applyAlignment="1">
      <alignment horizontal="center" vertical="center" wrapText="1"/>
    </xf>
    <xf numFmtId="9" fontId="24" fillId="23" borderId="33" xfId="4" applyFont="1" applyFill="1" applyBorder="1" applyAlignment="1">
      <alignment horizontal="center" vertical="center" wrapText="1"/>
    </xf>
    <xf numFmtId="9" fontId="24" fillId="23" borderId="39" xfId="4" applyFont="1" applyFill="1" applyBorder="1" applyAlignment="1">
      <alignment horizontal="center" vertical="center" wrapText="1"/>
    </xf>
    <xf numFmtId="9" fontId="13" fillId="23" borderId="33" xfId="4" applyFont="1" applyFill="1" applyBorder="1" applyAlignment="1">
      <alignment horizontal="center" vertical="center" wrapText="1"/>
    </xf>
    <xf numFmtId="9" fontId="13" fillId="23" borderId="39" xfId="4" applyFont="1" applyFill="1" applyBorder="1" applyAlignment="1">
      <alignment horizontal="center" vertical="center" wrapText="1"/>
    </xf>
    <xf numFmtId="9" fontId="13" fillId="25" borderId="33" xfId="4" applyFont="1" applyFill="1" applyBorder="1" applyAlignment="1">
      <alignment horizontal="center" vertical="center" wrapText="1"/>
    </xf>
    <xf numFmtId="9" fontId="13" fillId="25" borderId="39" xfId="4" applyFont="1" applyFill="1" applyBorder="1" applyAlignment="1">
      <alignment horizontal="center" vertical="center" wrapText="1"/>
    </xf>
    <xf numFmtId="9" fontId="13" fillId="2" borderId="33" xfId="4" applyFont="1" applyFill="1" applyBorder="1" applyAlignment="1">
      <alignment horizontal="center" vertical="center" wrapText="1"/>
    </xf>
    <xf numFmtId="9" fontId="13" fillId="23" borderId="33" xfId="4" applyFont="1" applyFill="1" applyBorder="1" applyAlignment="1">
      <alignment horizontal="center" vertical="center" wrapText="1"/>
    </xf>
    <xf numFmtId="9" fontId="13" fillId="23" borderId="33" xfId="4" applyFont="1" applyFill="1" applyBorder="1" applyAlignment="1">
      <alignment horizontal="center" vertical="center" wrapText="1"/>
    </xf>
    <xf numFmtId="9" fontId="13" fillId="23" borderId="33" xfId="4" applyFont="1" applyFill="1" applyBorder="1" applyAlignment="1">
      <alignment horizontal="center" vertical="center" wrapText="1"/>
    </xf>
    <xf numFmtId="0" fontId="13" fillId="23" borderId="46"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13" fillId="23" borderId="33" xfId="0" applyFont="1" applyFill="1" applyBorder="1" applyAlignment="1">
      <alignment horizontal="center" vertical="center" wrapText="1"/>
    </xf>
    <xf numFmtId="9" fontId="24" fillId="3" borderId="33" xfId="4" applyFont="1" applyFill="1" applyBorder="1" applyAlignment="1">
      <alignment horizontal="center" vertical="center" wrapText="1"/>
    </xf>
    <xf numFmtId="0" fontId="24" fillId="23" borderId="39" xfId="0" applyFont="1" applyFill="1" applyBorder="1" applyAlignment="1">
      <alignment horizontal="center" vertical="center" wrapText="1"/>
    </xf>
    <xf numFmtId="9" fontId="24" fillId="23" borderId="33" xfId="4" applyFont="1" applyFill="1" applyBorder="1" applyAlignment="1">
      <alignment horizontal="center" vertical="center" wrapText="1"/>
    </xf>
    <xf numFmtId="0" fontId="24" fillId="25" borderId="39" xfId="0" applyFont="1" applyFill="1" applyBorder="1" applyAlignment="1">
      <alignment horizontal="center" vertical="center" wrapText="1"/>
    </xf>
    <xf numFmtId="0" fontId="11" fillId="25" borderId="39" xfId="0" applyFont="1" applyFill="1" applyBorder="1" applyAlignment="1">
      <alignment horizontal="center" vertical="center" wrapText="1"/>
    </xf>
    <xf numFmtId="9" fontId="13" fillId="3" borderId="39" xfId="4" applyFont="1" applyFill="1" applyBorder="1" applyAlignment="1">
      <alignment horizontal="center" vertical="center" wrapText="1"/>
    </xf>
    <xf numFmtId="9" fontId="13" fillId="3" borderId="33" xfId="4" applyFont="1" applyFill="1" applyBorder="1" applyAlignment="1">
      <alignment horizontal="center" vertical="center" wrapText="1"/>
    </xf>
    <xf numFmtId="0" fontId="13" fillId="23" borderId="46" xfId="0" applyFont="1" applyFill="1" applyBorder="1" applyAlignment="1">
      <alignment horizontal="center" vertical="center" wrapText="1"/>
    </xf>
    <xf numFmtId="0" fontId="13" fillId="23" borderId="39"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24" fillId="23" borderId="39" xfId="0" applyFont="1" applyFill="1" applyBorder="1" applyAlignment="1">
      <alignment horizontal="center" vertical="center" wrapText="1"/>
    </xf>
    <xf numFmtId="0" fontId="13" fillId="23" borderId="33" xfId="0" applyFont="1" applyFill="1" applyBorder="1" applyAlignment="1">
      <alignment horizontal="center" vertical="center" wrapText="1"/>
    </xf>
    <xf numFmtId="0" fontId="13" fillId="19" borderId="33" xfId="0" applyFont="1" applyFill="1" applyBorder="1" applyAlignment="1">
      <alignment horizontal="center" vertical="center" wrapText="1"/>
    </xf>
    <xf numFmtId="0" fontId="13" fillId="19" borderId="46" xfId="0" applyFont="1" applyFill="1" applyBorder="1" applyAlignment="1">
      <alignment horizontal="center" vertical="center" wrapText="1"/>
    </xf>
    <xf numFmtId="0" fontId="13" fillId="19" borderId="39" xfId="0" applyFont="1" applyFill="1" applyBorder="1" applyAlignment="1">
      <alignment horizontal="center" vertical="center" wrapText="1"/>
    </xf>
    <xf numFmtId="0" fontId="24" fillId="19" borderId="39" xfId="0" applyFont="1" applyFill="1" applyBorder="1" applyAlignment="1">
      <alignment horizontal="center" vertical="center" wrapText="1"/>
    </xf>
    <xf numFmtId="9" fontId="13" fillId="19" borderId="39" xfId="4" applyFont="1" applyFill="1" applyBorder="1" applyAlignment="1">
      <alignment horizontal="center" vertical="center" wrapText="1"/>
    </xf>
    <xf numFmtId="9" fontId="24" fillId="23" borderId="39" xfId="4" applyFont="1" applyFill="1" applyBorder="1" applyAlignment="1">
      <alignment horizontal="center" vertical="center" wrapText="1"/>
    </xf>
    <xf numFmtId="0" fontId="13" fillId="27" borderId="33" xfId="0" applyFont="1" applyFill="1" applyBorder="1" applyAlignment="1">
      <alignment horizontal="center" vertical="center" wrapText="1"/>
    </xf>
    <xf numFmtId="0" fontId="38" fillId="17" borderId="35" xfId="0" applyFont="1" applyFill="1" applyBorder="1" applyAlignment="1">
      <alignment horizontal="center" vertical="center" wrapText="1"/>
    </xf>
    <xf numFmtId="0" fontId="38" fillId="17" borderId="36" xfId="0" applyFont="1" applyFill="1" applyBorder="1" applyAlignment="1">
      <alignment horizontal="center" vertical="center" wrapText="1"/>
    </xf>
    <xf numFmtId="0" fontId="38" fillId="17" borderId="37" xfId="0" applyFont="1" applyFill="1" applyBorder="1" applyAlignment="1">
      <alignment horizontal="center" vertical="center" wrapText="1"/>
    </xf>
    <xf numFmtId="0" fontId="13" fillId="23" borderId="46" xfId="0" applyFont="1" applyFill="1" applyBorder="1" applyAlignment="1">
      <alignment horizontal="center" vertical="center" wrapText="1"/>
    </xf>
    <xf numFmtId="0" fontId="13" fillId="23" borderId="33" xfId="0" applyFont="1" applyFill="1" applyBorder="1" applyAlignment="1">
      <alignment horizontal="center" vertical="center" wrapText="1"/>
    </xf>
    <xf numFmtId="0" fontId="24" fillId="23" borderId="39" xfId="0" applyFont="1" applyFill="1" applyBorder="1" applyAlignment="1">
      <alignment horizontal="center" vertical="center" wrapText="1"/>
    </xf>
    <xf numFmtId="0" fontId="11" fillId="23" borderId="39" xfId="0" applyFont="1" applyFill="1" applyBorder="1" applyAlignment="1">
      <alignment horizontal="center" vertical="center" wrapText="1"/>
    </xf>
    <xf numFmtId="4" fontId="10" fillId="2" borderId="0" xfId="0" applyNumberFormat="1" applyFont="1" applyFill="1" applyAlignment="1">
      <alignment vertical="center"/>
    </xf>
    <xf numFmtId="4" fontId="10" fillId="3" borderId="0" xfId="0" applyNumberFormat="1" applyFont="1" applyFill="1" applyAlignment="1">
      <alignment vertical="center"/>
    </xf>
    <xf numFmtId="165" fontId="0" fillId="25" borderId="1" xfId="7" applyNumberFormat="1" applyFont="1" applyFill="1" applyBorder="1" applyAlignment="1">
      <alignment horizontal="center" vertical="center" wrapText="1"/>
    </xf>
    <xf numFmtId="165" fontId="6" fillId="25" borderId="1" xfId="7" applyNumberFormat="1" applyFont="1" applyFill="1" applyBorder="1" applyAlignment="1">
      <alignment horizontal="center" vertical="center" wrapText="1"/>
    </xf>
    <xf numFmtId="165" fontId="6" fillId="2" borderId="1" xfId="7" applyNumberFormat="1" applyFont="1" applyFill="1" applyBorder="1" applyAlignment="1">
      <alignment horizontal="center" vertical="center" wrapText="1"/>
    </xf>
    <xf numFmtId="0" fontId="13" fillId="19" borderId="46"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3" borderId="46" xfId="0" applyFont="1" applyFill="1" applyBorder="1" applyAlignment="1">
      <alignment horizontal="center" vertical="center" wrapText="1"/>
    </xf>
    <xf numFmtId="0" fontId="13" fillId="23" borderId="33" xfId="0" applyFont="1" applyFill="1" applyBorder="1" applyAlignment="1">
      <alignment horizontal="center" vertical="center" wrapText="1"/>
    </xf>
    <xf numFmtId="0" fontId="13" fillId="19" borderId="33" xfId="0" applyFont="1" applyFill="1" applyBorder="1" applyAlignment="1">
      <alignment horizontal="center" vertical="center" wrapText="1"/>
    </xf>
    <xf numFmtId="0" fontId="13" fillId="19" borderId="46" xfId="0" applyFont="1" applyFill="1" applyBorder="1" applyAlignment="1">
      <alignment horizontal="center" vertical="center" wrapText="1"/>
    </xf>
    <xf numFmtId="0" fontId="13" fillId="27" borderId="33" xfId="0" applyFont="1" applyFill="1" applyBorder="1" applyAlignment="1">
      <alignment horizontal="center" vertical="center" wrapText="1"/>
    </xf>
    <xf numFmtId="0" fontId="29" fillId="2" borderId="0" xfId="0" applyFont="1" applyFill="1" applyAlignment="1">
      <alignment vertical="center" wrapText="1"/>
    </xf>
    <xf numFmtId="0" fontId="13" fillId="27" borderId="33" xfId="0" applyFont="1" applyFill="1" applyBorder="1" applyAlignment="1">
      <alignment horizontal="center" vertical="center" wrapText="1"/>
    </xf>
    <xf numFmtId="0" fontId="38" fillId="17" borderId="35" xfId="0" applyFont="1" applyFill="1" applyBorder="1" applyAlignment="1">
      <alignment horizontal="center" vertical="center" wrapText="1"/>
    </xf>
    <xf numFmtId="0" fontId="13" fillId="27" borderId="33" xfId="0" applyFont="1" applyFill="1" applyBorder="1" applyAlignment="1">
      <alignment horizontal="center" vertical="center" wrapText="1"/>
    </xf>
    <xf numFmtId="9" fontId="24" fillId="11" borderId="33" xfId="4" applyFont="1" applyFill="1" applyBorder="1" applyAlignment="1">
      <alignment horizontal="center" vertical="center" wrapText="1"/>
    </xf>
    <xf numFmtId="9" fontId="12" fillId="11" borderId="33" xfId="4" applyFont="1" applyFill="1" applyBorder="1" applyAlignment="1">
      <alignment horizontal="center" vertical="center" wrapText="1"/>
    </xf>
    <xf numFmtId="9" fontId="24" fillId="25" borderId="33" xfId="4" applyFont="1" applyFill="1" applyBorder="1" applyAlignment="1">
      <alignment horizontal="center" vertical="center" wrapText="1"/>
    </xf>
    <xf numFmtId="0" fontId="24" fillId="11" borderId="39" xfId="0" applyFont="1" applyFill="1" applyBorder="1" applyAlignment="1">
      <alignment horizontal="center" vertical="center" wrapText="1"/>
    </xf>
    <xf numFmtId="0" fontId="11" fillId="11" borderId="39" xfId="0" applyFont="1" applyFill="1" applyBorder="1" applyAlignment="1">
      <alignment horizontal="center" vertical="center" wrapText="1"/>
    </xf>
    <xf numFmtId="9" fontId="13" fillId="11" borderId="33" xfId="4" applyFont="1" applyFill="1" applyBorder="1" applyAlignment="1">
      <alignment horizontal="center" vertical="center" wrapText="1"/>
    </xf>
    <xf numFmtId="0" fontId="24" fillId="25" borderId="39" xfId="0" applyFont="1" applyFill="1" applyBorder="1" applyAlignment="1">
      <alignment horizontal="center" vertical="center" wrapText="1"/>
    </xf>
    <xf numFmtId="0" fontId="11" fillId="25" borderId="39" xfId="0" applyFont="1" applyFill="1" applyBorder="1" applyAlignment="1">
      <alignment horizontal="center" vertical="center" wrapText="1"/>
    </xf>
    <xf numFmtId="9" fontId="24" fillId="25" borderId="33" xfId="4" applyFont="1" applyFill="1" applyBorder="1" applyAlignment="1">
      <alignment horizontal="center" vertical="center" wrapText="1"/>
    </xf>
    <xf numFmtId="9" fontId="24" fillId="27" borderId="33" xfId="4" applyFont="1" applyFill="1" applyBorder="1" applyAlignment="1">
      <alignment horizontal="center" vertical="center" wrapText="1"/>
    </xf>
    <xf numFmtId="0" fontId="13" fillId="19" borderId="46" xfId="0" applyFont="1" applyFill="1" applyBorder="1" applyAlignment="1">
      <alignment horizontal="center" vertical="center" wrapText="1"/>
    </xf>
    <xf numFmtId="0" fontId="13" fillId="19" borderId="39" xfId="0" applyFont="1" applyFill="1" applyBorder="1" applyAlignment="1">
      <alignment horizontal="center" vertical="center" wrapText="1"/>
    </xf>
    <xf numFmtId="0" fontId="13" fillId="27" borderId="33" xfId="0" applyFont="1" applyFill="1" applyBorder="1" applyAlignment="1">
      <alignment horizontal="center" vertical="center" wrapText="1"/>
    </xf>
    <xf numFmtId="0" fontId="13" fillId="19" borderId="33" xfId="0" applyFont="1" applyFill="1" applyBorder="1" applyAlignment="1">
      <alignment horizontal="center" vertical="center" wrapText="1"/>
    </xf>
    <xf numFmtId="0" fontId="11" fillId="2" borderId="0" xfId="0" applyFont="1" applyFill="1" applyBorder="1" applyAlignment="1">
      <alignment horizontal="left" vertical="center" wrapText="1"/>
    </xf>
    <xf numFmtId="0" fontId="11" fillId="2" borderId="0" xfId="0" applyFont="1" applyFill="1" applyAlignment="1">
      <alignment horizontal="left" vertical="center"/>
    </xf>
    <xf numFmtId="0" fontId="11" fillId="33" borderId="0" xfId="0" applyFont="1" applyFill="1" applyAlignment="1">
      <alignment horizontal="left" vertical="center"/>
    </xf>
    <xf numFmtId="0" fontId="10" fillId="33" borderId="0" xfId="0" applyFont="1" applyFill="1" applyAlignment="1">
      <alignment horizontal="center" vertical="center"/>
    </xf>
    <xf numFmtId="9" fontId="11" fillId="11" borderId="33" xfId="4" applyFont="1" applyFill="1" applyBorder="1" applyAlignment="1">
      <alignment horizontal="center" vertical="center" wrapText="1"/>
    </xf>
    <xf numFmtId="0" fontId="13" fillId="27" borderId="33" xfId="0" applyFont="1" applyFill="1" applyBorder="1" applyAlignment="1">
      <alignment horizontal="center" vertical="center" wrapText="1"/>
    </xf>
    <xf numFmtId="0" fontId="13" fillId="27" borderId="39" xfId="0" applyFont="1" applyFill="1" applyBorder="1" applyAlignment="1">
      <alignment horizontal="center" vertical="center" wrapText="1"/>
    </xf>
    <xf numFmtId="0" fontId="13" fillId="27" borderId="39"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19" borderId="46" xfId="0" applyFont="1" applyFill="1" applyBorder="1" applyAlignment="1">
      <alignment horizontal="center" vertical="center" wrapText="1"/>
    </xf>
    <xf numFmtId="0" fontId="13" fillId="19" borderId="39" xfId="0" applyFont="1" applyFill="1" applyBorder="1" applyAlignment="1">
      <alignment horizontal="center" vertical="center" wrapText="1"/>
    </xf>
    <xf numFmtId="0" fontId="24" fillId="19" borderId="39" xfId="0" applyFont="1" applyFill="1" applyBorder="1" applyAlignment="1">
      <alignment horizontal="center" vertical="center" wrapText="1"/>
    </xf>
    <xf numFmtId="0" fontId="13" fillId="19" borderId="33" xfId="0" applyFont="1" applyFill="1" applyBorder="1" applyAlignment="1">
      <alignment horizontal="center" vertical="center" wrapText="1"/>
    </xf>
    <xf numFmtId="9" fontId="13" fillId="19" borderId="39" xfId="4" applyFont="1" applyFill="1" applyBorder="1" applyAlignment="1">
      <alignment horizontal="center" vertical="center" wrapText="1"/>
    </xf>
    <xf numFmtId="0" fontId="49" fillId="2" borderId="0" xfId="0" applyFont="1" applyFill="1" applyAlignment="1">
      <alignment horizontal="center" vertical="center"/>
    </xf>
    <xf numFmtId="0" fontId="3" fillId="9" borderId="2" xfId="0" applyFont="1" applyFill="1" applyBorder="1" applyAlignment="1">
      <alignment horizontal="center" wrapText="1"/>
    </xf>
    <xf numFmtId="0" fontId="3" fillId="9" borderId="4" xfId="0" applyFont="1" applyFill="1" applyBorder="1" applyAlignment="1">
      <alignment horizontal="center" wrapText="1"/>
    </xf>
    <xf numFmtId="0" fontId="0" fillId="3" borderId="1" xfId="0" applyFill="1" applyBorder="1" applyAlignment="1">
      <alignment horizontal="center" vertical="center" wrapText="1"/>
    </xf>
    <xf numFmtId="0" fontId="4" fillId="10" borderId="12"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4" fillId="10" borderId="11" xfId="0" applyFont="1" applyFill="1" applyBorder="1" applyAlignment="1">
      <alignment horizontal="center" vertical="center" wrapText="1"/>
    </xf>
    <xf numFmtId="0" fontId="3" fillId="9" borderId="1" xfId="0" applyFont="1" applyFill="1" applyBorder="1" applyAlignment="1">
      <alignment horizontal="center" wrapText="1"/>
    </xf>
    <xf numFmtId="0" fontId="0" fillId="3" borderId="1" xfId="0" applyFont="1" applyFill="1" applyBorder="1" applyAlignment="1">
      <alignment horizontal="center" vertical="center" textRotation="90" wrapText="1"/>
    </xf>
    <xf numFmtId="0" fontId="0" fillId="8" borderId="1" xfId="0" applyFont="1" applyFill="1" applyBorder="1" applyAlignment="1">
      <alignment horizontal="center" vertical="center" textRotation="90"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2" fillId="2" borderId="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2" borderId="2" xfId="0" applyFill="1" applyBorder="1" applyAlignment="1">
      <alignment horizontal="left" vertical="center" wrapText="1"/>
    </xf>
    <xf numFmtId="0" fontId="0" fillId="2" borderId="4" xfId="0" applyFill="1" applyBorder="1" applyAlignment="1">
      <alignment horizontal="left"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0" fillId="3" borderId="2" xfId="0" applyFill="1" applyBorder="1" applyAlignment="1">
      <alignment horizontal="left" vertical="center" wrapText="1"/>
    </xf>
    <xf numFmtId="0" fontId="0" fillId="3" borderId="4" xfId="0" applyFill="1" applyBorder="1" applyAlignment="1">
      <alignment horizontal="left" vertical="center" wrapText="1"/>
    </xf>
    <xf numFmtId="0" fontId="0" fillId="2" borderId="3" xfId="0" applyFill="1" applyBorder="1" applyAlignment="1">
      <alignment horizontal="left" vertical="center" wrapText="1"/>
    </xf>
    <xf numFmtId="0" fontId="1" fillId="7" borderId="2"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2" fillId="6" borderId="2" xfId="0" applyFont="1" applyFill="1" applyBorder="1" applyAlignment="1">
      <alignment horizontal="left" vertical="center" wrapText="1"/>
    </xf>
    <xf numFmtId="0" fontId="2" fillId="6" borderId="4"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left" vertical="center" wrapText="1"/>
    </xf>
    <xf numFmtId="0" fontId="9" fillId="6" borderId="2"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7" fillId="15" borderId="17" xfId="0" applyFont="1" applyFill="1" applyBorder="1" applyAlignment="1">
      <alignment horizontal="center" vertical="center" wrapText="1"/>
    </xf>
    <xf numFmtId="0" fontId="17" fillId="15" borderId="18" xfId="0" applyFont="1" applyFill="1" applyBorder="1" applyAlignment="1">
      <alignment horizontal="center" vertical="center" wrapText="1"/>
    </xf>
    <xf numFmtId="0" fontId="17" fillId="15" borderId="19" xfId="0" applyFont="1" applyFill="1" applyBorder="1" applyAlignment="1">
      <alignment horizontal="center" vertical="center" wrapText="1"/>
    </xf>
    <xf numFmtId="0" fontId="12" fillId="2" borderId="2"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2" fillId="16" borderId="17" xfId="0" applyFont="1" applyFill="1" applyBorder="1" applyAlignment="1">
      <alignment vertical="center" wrapText="1"/>
    </xf>
    <xf numFmtId="0" fontId="2" fillId="16" borderId="19" xfId="0" applyFont="1" applyFill="1" applyBorder="1" applyAlignment="1">
      <alignment vertical="center" wrapText="1"/>
    </xf>
    <xf numFmtId="0" fontId="18" fillId="14" borderId="17" xfId="0" applyFont="1" applyFill="1" applyBorder="1" applyAlignment="1">
      <alignment vertical="center" wrapText="1"/>
    </xf>
    <xf numFmtId="0" fontId="18" fillId="14" borderId="32" xfId="0" applyFont="1" applyFill="1" applyBorder="1" applyAlignment="1">
      <alignment vertical="center" wrapText="1"/>
    </xf>
    <xf numFmtId="0" fontId="17" fillId="13" borderId="17" xfId="0" applyFont="1" applyFill="1" applyBorder="1" applyAlignment="1">
      <alignment horizontal="center" vertical="center" wrapText="1"/>
    </xf>
    <xf numFmtId="0" fontId="17" fillId="13" borderId="18" xfId="0" applyFont="1" applyFill="1" applyBorder="1" applyAlignment="1">
      <alignment horizontal="center" vertical="center" wrapText="1"/>
    </xf>
    <xf numFmtId="0" fontId="17" fillId="13" borderId="19" xfId="0" applyFont="1" applyFill="1" applyBorder="1" applyAlignment="1">
      <alignment horizontal="center" vertical="center" wrapText="1"/>
    </xf>
    <xf numFmtId="0" fontId="18" fillId="14" borderId="22" xfId="0" applyFont="1" applyFill="1" applyBorder="1" applyAlignment="1">
      <alignment horizontal="center" vertical="center" wrapText="1"/>
    </xf>
    <xf numFmtId="0" fontId="18" fillId="14" borderId="20" xfId="0" applyFont="1" applyFill="1" applyBorder="1" applyAlignment="1">
      <alignment horizontal="center" vertical="center" wrapText="1"/>
    </xf>
    <xf numFmtId="0" fontId="0" fillId="14" borderId="24" xfId="0" applyFill="1" applyBorder="1" applyAlignment="1">
      <alignment horizontal="center" vertical="center" wrapText="1"/>
    </xf>
    <xf numFmtId="0" fontId="0" fillId="14" borderId="25" xfId="0" applyFill="1" applyBorder="1" applyAlignment="1">
      <alignment horizontal="center" vertical="center" wrapText="1"/>
    </xf>
    <xf numFmtId="0" fontId="0" fillId="14" borderId="26" xfId="0" applyFill="1" applyBorder="1" applyAlignment="1">
      <alignment horizontal="center" vertical="center" wrapText="1"/>
    </xf>
    <xf numFmtId="0" fontId="0" fillId="14" borderId="28" xfId="0" applyFill="1" applyBorder="1" applyAlignment="1">
      <alignment horizontal="center" vertical="center" wrapText="1"/>
    </xf>
    <xf numFmtId="0" fontId="0" fillId="14" borderId="29" xfId="0" applyFill="1" applyBorder="1" applyAlignment="1">
      <alignment horizontal="center" vertical="center" wrapText="1"/>
    </xf>
    <xf numFmtId="0" fontId="0" fillId="14" borderId="30" xfId="0" applyFill="1" applyBorder="1" applyAlignment="1">
      <alignment horizontal="center" vertical="center" wrapText="1"/>
    </xf>
    <xf numFmtId="0" fontId="18" fillId="14" borderId="27" xfId="0" applyFont="1" applyFill="1" applyBorder="1" applyAlignment="1">
      <alignment horizontal="center" vertical="center" wrapText="1"/>
    </xf>
    <xf numFmtId="0" fontId="28" fillId="17" borderId="38" xfId="0" applyFont="1" applyFill="1" applyBorder="1" applyAlignment="1">
      <alignment horizontal="center" vertical="center" wrapText="1"/>
    </xf>
    <xf numFmtId="0" fontId="28" fillId="17" borderId="35" xfId="0" applyFont="1" applyFill="1" applyBorder="1" applyAlignment="1">
      <alignment horizontal="center" vertical="center" wrapText="1"/>
    </xf>
    <xf numFmtId="0" fontId="28" fillId="17" borderId="36" xfId="0" applyFont="1" applyFill="1" applyBorder="1" applyAlignment="1">
      <alignment horizontal="center" vertical="center" wrapText="1"/>
    </xf>
    <xf numFmtId="0" fontId="28" fillId="17" borderId="37" xfId="0" applyFont="1" applyFill="1" applyBorder="1" applyAlignment="1">
      <alignment horizontal="center" vertical="center" wrapText="1"/>
    </xf>
    <xf numFmtId="0" fontId="28" fillId="17" borderId="40" xfId="0" applyFont="1" applyFill="1" applyBorder="1" applyAlignment="1">
      <alignment horizontal="center" vertical="center" wrapText="1"/>
    </xf>
    <xf numFmtId="0" fontId="28" fillId="17" borderId="34" xfId="0" applyFont="1" applyFill="1" applyBorder="1" applyAlignment="1">
      <alignment horizontal="center" vertical="center" wrapText="1"/>
    </xf>
    <xf numFmtId="0" fontId="28" fillId="17" borderId="35" xfId="0" applyFont="1" applyFill="1" applyBorder="1" applyAlignment="1">
      <alignment horizontal="center" vertical="center"/>
    </xf>
    <xf numFmtId="9" fontId="11" fillId="2" borderId="46" xfId="4" applyFont="1" applyFill="1" applyBorder="1" applyAlignment="1">
      <alignment horizontal="left" vertical="center" wrapText="1"/>
    </xf>
    <xf numFmtId="9" fontId="24" fillId="2" borderId="39" xfId="4" applyFont="1" applyFill="1" applyBorder="1" applyAlignment="1">
      <alignment horizontal="left" vertical="center" wrapText="1"/>
    </xf>
    <xf numFmtId="0" fontId="13" fillId="2" borderId="46" xfId="0" applyFont="1" applyFill="1" applyBorder="1" applyAlignment="1">
      <alignment horizontal="left" vertical="center" wrapText="1"/>
    </xf>
    <xf numFmtId="0" fontId="13" fillId="2" borderId="39" xfId="0" applyFont="1" applyFill="1" applyBorder="1" applyAlignment="1">
      <alignment horizontal="left" vertical="center" wrapText="1"/>
    </xf>
    <xf numFmtId="0" fontId="13" fillId="11" borderId="33" xfId="0" applyFont="1" applyFill="1" applyBorder="1" applyAlignment="1">
      <alignment horizontal="center" vertical="center" wrapText="1"/>
    </xf>
    <xf numFmtId="9" fontId="11" fillId="2" borderId="39" xfId="4" applyFont="1" applyFill="1" applyBorder="1" applyAlignment="1">
      <alignment horizontal="left" vertical="center" wrapText="1"/>
    </xf>
    <xf numFmtId="0" fontId="13" fillId="25" borderId="46" xfId="0" applyFont="1" applyFill="1" applyBorder="1" applyAlignment="1">
      <alignment horizontal="center" vertical="center" wrapText="1"/>
    </xf>
    <xf numFmtId="0" fontId="13" fillId="25" borderId="39" xfId="0" applyFont="1" applyFill="1" applyBorder="1" applyAlignment="1">
      <alignment horizontal="center" vertical="center" wrapText="1"/>
    </xf>
    <xf numFmtId="9" fontId="24" fillId="23" borderId="46" xfId="4" applyFont="1" applyFill="1" applyBorder="1" applyAlignment="1">
      <alignment horizontal="left" vertical="center" wrapText="1"/>
    </xf>
    <xf numFmtId="9" fontId="24" fillId="23" borderId="39" xfId="4" applyFont="1" applyFill="1" applyBorder="1" applyAlignment="1">
      <alignment horizontal="left" vertical="center" wrapText="1"/>
    </xf>
    <xf numFmtId="0" fontId="13" fillId="27" borderId="33" xfId="0" applyFont="1" applyFill="1" applyBorder="1" applyAlignment="1">
      <alignment horizontal="left" vertical="center" wrapText="1"/>
    </xf>
    <xf numFmtId="9" fontId="13" fillId="19" borderId="46" xfId="4" applyFont="1" applyFill="1" applyBorder="1" applyAlignment="1">
      <alignment horizontal="left" vertical="center" wrapText="1"/>
    </xf>
    <xf numFmtId="9" fontId="13" fillId="20" borderId="39" xfId="4" applyFont="1" applyFill="1" applyBorder="1" applyAlignment="1">
      <alignment horizontal="left" vertical="center" wrapText="1"/>
    </xf>
    <xf numFmtId="9" fontId="13" fillId="19" borderId="39" xfId="4" applyFont="1" applyFill="1" applyBorder="1" applyAlignment="1">
      <alignment horizontal="left" vertical="center" wrapText="1"/>
    </xf>
    <xf numFmtId="0" fontId="24" fillId="23" borderId="46" xfId="0" applyFont="1" applyFill="1" applyBorder="1" applyAlignment="1">
      <alignment horizontal="left" vertical="center" wrapText="1"/>
    </xf>
    <xf numFmtId="0" fontId="24" fillId="23" borderId="39" xfId="0" applyFont="1" applyFill="1" applyBorder="1" applyAlignment="1">
      <alignment horizontal="left" vertical="center" wrapText="1"/>
    </xf>
    <xf numFmtId="0" fontId="11" fillId="2" borderId="46" xfId="0" applyFont="1" applyFill="1" applyBorder="1" applyAlignment="1">
      <alignment horizontal="left" vertical="top" wrapText="1"/>
    </xf>
    <xf numFmtId="0" fontId="24" fillId="2" borderId="39" xfId="0" applyFont="1" applyFill="1" applyBorder="1" applyAlignment="1">
      <alignment horizontal="left" vertical="top" wrapText="1"/>
    </xf>
    <xf numFmtId="9" fontId="13" fillId="23" borderId="46" xfId="4" applyFont="1" applyFill="1" applyBorder="1" applyAlignment="1">
      <alignment horizontal="left" vertical="center" wrapText="1"/>
    </xf>
    <xf numFmtId="9" fontId="13" fillId="23" borderId="39" xfId="4" applyFont="1" applyFill="1" applyBorder="1" applyAlignment="1">
      <alignment horizontal="left" vertical="center" wrapText="1"/>
    </xf>
    <xf numFmtId="9" fontId="24" fillId="2" borderId="46" xfId="4" applyFont="1" applyFill="1" applyBorder="1" applyAlignment="1">
      <alignment horizontal="left" vertical="center" wrapText="1"/>
    </xf>
    <xf numFmtId="9" fontId="13" fillId="2" borderId="46" xfId="4" applyFont="1" applyFill="1" applyBorder="1" applyAlignment="1">
      <alignment horizontal="left" vertical="center" wrapText="1"/>
    </xf>
    <xf numFmtId="9" fontId="13" fillId="2" borderId="39" xfId="4" applyFont="1" applyFill="1" applyBorder="1" applyAlignment="1">
      <alignment horizontal="left" vertical="center" wrapText="1"/>
    </xf>
    <xf numFmtId="0" fontId="41" fillId="2" borderId="46" xfId="0" applyFont="1" applyFill="1" applyBorder="1" applyAlignment="1">
      <alignment horizontal="left" vertical="center" wrapText="1"/>
    </xf>
    <xf numFmtId="0" fontId="41" fillId="2" borderId="39" xfId="0" applyFont="1" applyFill="1" applyBorder="1" applyAlignment="1">
      <alignment horizontal="left" vertical="center" wrapText="1"/>
    </xf>
    <xf numFmtId="0" fontId="13" fillId="27" borderId="45" xfId="0" applyFont="1" applyFill="1" applyBorder="1" applyAlignment="1">
      <alignment horizontal="left" vertical="center" wrapText="1"/>
    </xf>
    <xf numFmtId="0" fontId="13" fillId="27" borderId="39" xfId="0" applyFont="1" applyFill="1" applyBorder="1" applyAlignment="1">
      <alignment horizontal="left" vertical="center" wrapText="1"/>
    </xf>
    <xf numFmtId="0" fontId="13" fillId="3" borderId="46" xfId="0" applyFont="1" applyFill="1" applyBorder="1" applyAlignment="1">
      <alignment horizontal="left" vertical="center" wrapText="1"/>
    </xf>
    <xf numFmtId="0" fontId="13" fillId="3" borderId="39" xfId="0" applyFont="1" applyFill="1" applyBorder="1" applyAlignment="1">
      <alignment horizontal="left" vertical="center" wrapText="1"/>
    </xf>
    <xf numFmtId="0" fontId="13" fillId="19" borderId="46" xfId="0" applyFont="1" applyFill="1" applyBorder="1" applyAlignment="1">
      <alignment horizontal="left" vertical="center" wrapText="1"/>
    </xf>
    <xf numFmtId="0" fontId="13" fillId="19" borderId="39" xfId="0" applyFont="1" applyFill="1" applyBorder="1" applyAlignment="1">
      <alignment horizontal="left" vertical="center" wrapText="1"/>
    </xf>
    <xf numFmtId="9" fontId="41" fillId="2" borderId="46" xfId="4" applyFont="1" applyFill="1" applyBorder="1" applyAlignment="1">
      <alignment horizontal="left" vertical="center" wrapText="1"/>
    </xf>
    <xf numFmtId="9" fontId="41" fillId="2" borderId="39" xfId="4" applyFont="1" applyFill="1" applyBorder="1" applyAlignment="1">
      <alignment horizontal="left" vertical="center" wrapText="1"/>
    </xf>
    <xf numFmtId="0" fontId="13" fillId="23" borderId="46" xfId="0" applyFont="1" applyFill="1" applyBorder="1" applyAlignment="1">
      <alignment horizontal="left" vertical="center" wrapText="1"/>
    </xf>
    <xf numFmtId="0" fontId="13" fillId="23" borderId="39" xfId="0" applyFont="1" applyFill="1" applyBorder="1" applyAlignment="1">
      <alignment horizontal="left" vertical="center" wrapText="1"/>
    </xf>
    <xf numFmtId="0" fontId="24" fillId="19" borderId="46" xfId="0" applyFont="1" applyFill="1" applyBorder="1" applyAlignment="1">
      <alignment horizontal="left" vertical="center" wrapText="1"/>
    </xf>
    <xf numFmtId="0" fontId="24" fillId="19" borderId="39" xfId="0" applyFont="1" applyFill="1" applyBorder="1" applyAlignment="1">
      <alignment horizontal="left" vertical="center" wrapText="1"/>
    </xf>
    <xf numFmtId="0" fontId="11" fillId="2" borderId="39" xfId="0" applyFont="1" applyFill="1" applyBorder="1" applyAlignment="1">
      <alignment horizontal="left" vertical="center" wrapText="1"/>
    </xf>
    <xf numFmtId="0" fontId="48" fillId="2" borderId="46" xfId="0" applyFont="1" applyFill="1" applyBorder="1" applyAlignment="1">
      <alignment horizontal="left" vertical="center" wrapText="1"/>
    </xf>
    <xf numFmtId="0" fontId="48" fillId="2" borderId="39" xfId="0" applyFont="1" applyFill="1" applyBorder="1" applyAlignment="1">
      <alignment horizontal="left" vertical="center" wrapText="1"/>
    </xf>
    <xf numFmtId="0" fontId="13" fillId="21" borderId="39" xfId="0" applyFont="1" applyFill="1" applyBorder="1" applyAlignment="1">
      <alignment horizontal="left" vertical="center" wrapText="1"/>
    </xf>
    <xf numFmtId="0" fontId="13" fillId="21" borderId="47" xfId="0" applyFont="1" applyFill="1" applyBorder="1" applyAlignment="1">
      <alignment horizontal="left" vertical="center" wrapText="1"/>
    </xf>
    <xf numFmtId="0" fontId="11" fillId="2" borderId="46" xfId="0" applyFont="1" applyFill="1" applyBorder="1" applyAlignment="1">
      <alignment horizontal="left" vertical="center" wrapText="1"/>
    </xf>
    <xf numFmtId="0" fontId="24" fillId="21" borderId="39" xfId="0" applyFont="1" applyFill="1" applyBorder="1" applyAlignment="1">
      <alignment horizontal="left" vertical="center" wrapText="1"/>
    </xf>
    <xf numFmtId="0" fontId="13" fillId="27" borderId="46" xfId="0" applyFont="1" applyFill="1" applyBorder="1" applyAlignment="1">
      <alignment horizontal="left" vertical="center" wrapText="1"/>
    </xf>
    <xf numFmtId="165" fontId="13" fillId="2" borderId="46" xfId="0" applyNumberFormat="1" applyFont="1" applyFill="1" applyBorder="1" applyAlignment="1">
      <alignment horizontal="center" vertical="center" wrapText="1"/>
    </xf>
    <xf numFmtId="165" fontId="13" fillId="2" borderId="39" xfId="0" applyNumberFormat="1" applyFont="1" applyFill="1" applyBorder="1" applyAlignment="1">
      <alignment horizontal="center" vertical="center" wrapText="1"/>
    </xf>
    <xf numFmtId="0" fontId="24" fillId="2" borderId="46" xfId="0" applyFont="1" applyFill="1" applyBorder="1" applyAlignment="1">
      <alignment horizontal="left" vertical="center" wrapText="1"/>
    </xf>
    <xf numFmtId="0" fontId="24" fillId="2" borderId="39" xfId="0" applyFont="1" applyFill="1" applyBorder="1" applyAlignment="1">
      <alignment horizontal="left" vertical="center" wrapText="1"/>
    </xf>
    <xf numFmtId="0" fontId="24" fillId="21" borderId="47" xfId="0" applyFont="1" applyFill="1" applyBorder="1" applyAlignment="1">
      <alignment horizontal="left" vertical="center" wrapText="1"/>
    </xf>
    <xf numFmtId="0" fontId="13" fillId="2" borderId="46"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24" fillId="19" borderId="46" xfId="0" applyFont="1" applyFill="1" applyBorder="1" applyAlignment="1">
      <alignment horizontal="center" vertical="center" wrapText="1"/>
    </xf>
    <xf numFmtId="0" fontId="13" fillId="20" borderId="39" xfId="0" applyFont="1" applyFill="1" applyBorder="1" applyAlignment="1">
      <alignment horizontal="center" vertical="center" wrapText="1"/>
    </xf>
    <xf numFmtId="165" fontId="13" fillId="19" borderId="46" xfId="0" applyNumberFormat="1" applyFont="1" applyFill="1" applyBorder="1" applyAlignment="1">
      <alignment horizontal="center" vertical="center" wrapText="1"/>
    </xf>
    <xf numFmtId="165" fontId="13" fillId="20" borderId="39" xfId="0" applyNumberFormat="1" applyFont="1" applyFill="1" applyBorder="1" applyAlignment="1">
      <alignment horizontal="center" vertical="center" wrapText="1"/>
    </xf>
    <xf numFmtId="0" fontId="13" fillId="20" borderId="39" xfId="0" applyFont="1" applyFill="1" applyBorder="1" applyAlignment="1">
      <alignment horizontal="left" vertical="center" wrapText="1"/>
    </xf>
    <xf numFmtId="0" fontId="13" fillId="19" borderId="46" xfId="0" applyFont="1" applyFill="1" applyBorder="1" applyAlignment="1">
      <alignment horizontal="center" vertical="center" wrapText="1"/>
    </xf>
    <xf numFmtId="0" fontId="24" fillId="20" borderId="39" xfId="0" applyFont="1" applyFill="1" applyBorder="1" applyAlignment="1">
      <alignment horizontal="center" vertical="center" wrapText="1"/>
    </xf>
    <xf numFmtId="0" fontId="13" fillId="19" borderId="39" xfId="0" applyFont="1" applyFill="1" applyBorder="1" applyAlignment="1">
      <alignment horizontal="center" vertical="center" wrapText="1"/>
    </xf>
    <xf numFmtId="0" fontId="13" fillId="27" borderId="33"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24" fillId="2" borderId="39" xfId="0" applyFont="1" applyFill="1" applyBorder="1" applyAlignment="1">
      <alignment horizontal="center" vertical="center" wrapText="1"/>
    </xf>
    <xf numFmtId="0" fontId="24" fillId="19" borderId="33" xfId="0" applyFont="1" applyFill="1" applyBorder="1" applyAlignment="1">
      <alignment horizontal="center" vertical="center" wrapText="1"/>
    </xf>
    <xf numFmtId="0" fontId="24" fillId="20" borderId="33" xfId="0" applyFont="1" applyFill="1" applyBorder="1" applyAlignment="1">
      <alignment horizontal="center" vertical="center" wrapText="1"/>
    </xf>
    <xf numFmtId="0" fontId="13" fillId="23" borderId="46" xfId="0" applyFont="1" applyFill="1" applyBorder="1" applyAlignment="1">
      <alignment horizontal="center" vertical="center" wrapText="1"/>
    </xf>
    <xf numFmtId="0" fontId="13" fillId="23" borderId="39" xfId="0" applyFont="1" applyFill="1" applyBorder="1" applyAlignment="1">
      <alignment horizontal="center" vertical="center" wrapText="1"/>
    </xf>
    <xf numFmtId="0" fontId="13" fillId="23" borderId="33" xfId="0" applyFont="1" applyFill="1" applyBorder="1" applyAlignment="1">
      <alignment horizontal="center" vertical="center" wrapText="1"/>
    </xf>
    <xf numFmtId="165" fontId="13" fillId="23" borderId="46" xfId="0" applyNumberFormat="1" applyFont="1" applyFill="1" applyBorder="1" applyAlignment="1">
      <alignment horizontal="center" vertical="center" wrapText="1"/>
    </xf>
    <xf numFmtId="165" fontId="13" fillId="23" borderId="39" xfId="0" applyNumberFormat="1" applyFont="1" applyFill="1" applyBorder="1" applyAlignment="1">
      <alignment horizontal="center" vertical="center" wrapText="1"/>
    </xf>
    <xf numFmtId="0" fontId="24" fillId="23" borderId="46" xfId="0" applyFont="1" applyFill="1" applyBorder="1" applyAlignment="1">
      <alignment horizontal="center" vertical="center" wrapText="1"/>
    </xf>
    <xf numFmtId="0" fontId="24" fillId="23" borderId="39" xfId="0" applyFont="1" applyFill="1" applyBorder="1" applyAlignment="1">
      <alignment horizontal="center" vertical="center" wrapText="1"/>
    </xf>
    <xf numFmtId="0" fontId="24" fillId="23" borderId="33" xfId="0" applyFont="1" applyFill="1" applyBorder="1" applyAlignment="1">
      <alignment horizontal="center" vertical="center" wrapText="1"/>
    </xf>
    <xf numFmtId="43" fontId="13" fillId="23" borderId="46" xfId="2" applyFont="1" applyFill="1" applyBorder="1" applyAlignment="1">
      <alignment horizontal="center" vertical="center" wrapText="1"/>
    </xf>
    <xf numFmtId="43" fontId="13" fillId="23" borderId="39" xfId="2" applyFont="1" applyFill="1" applyBorder="1" applyAlignment="1">
      <alignment horizontal="center" vertical="center" wrapText="1"/>
    </xf>
    <xf numFmtId="43" fontId="13" fillId="2" borderId="46" xfId="2" applyFont="1" applyFill="1" applyBorder="1" applyAlignment="1">
      <alignment horizontal="center" vertical="center" wrapText="1"/>
    </xf>
    <xf numFmtId="43" fontId="13" fillId="2" borderId="39" xfId="2" applyFont="1" applyFill="1" applyBorder="1" applyAlignment="1">
      <alignment horizontal="center" vertical="center" wrapText="1"/>
    </xf>
    <xf numFmtId="165" fontId="13" fillId="25" borderId="46" xfId="0" applyNumberFormat="1" applyFont="1" applyFill="1" applyBorder="1" applyAlignment="1">
      <alignment horizontal="center" vertical="center" wrapText="1"/>
    </xf>
    <xf numFmtId="165" fontId="13" fillId="25" borderId="39" xfId="0" applyNumberFormat="1" applyFont="1" applyFill="1" applyBorder="1" applyAlignment="1">
      <alignment horizontal="center" vertical="center" wrapText="1"/>
    </xf>
    <xf numFmtId="0" fontId="13" fillId="21" borderId="33" xfId="0" applyFont="1" applyFill="1" applyBorder="1" applyAlignment="1">
      <alignment horizontal="center" vertical="center" wrapText="1"/>
    </xf>
    <xf numFmtId="8" fontId="13" fillId="23" borderId="46" xfId="2" applyNumberFormat="1" applyFont="1" applyFill="1" applyBorder="1" applyAlignment="1">
      <alignment horizontal="center" vertical="center" wrapText="1"/>
    </xf>
    <xf numFmtId="8" fontId="13" fillId="23" borderId="39" xfId="2" applyNumberFormat="1" applyFont="1" applyFill="1" applyBorder="1" applyAlignment="1">
      <alignment horizontal="center" vertical="center" wrapText="1"/>
    </xf>
    <xf numFmtId="0" fontId="13" fillId="2" borderId="48" xfId="0" applyFont="1" applyFill="1" applyBorder="1" applyAlignment="1">
      <alignment horizontal="left" vertical="center" wrapText="1"/>
    </xf>
    <xf numFmtId="8" fontId="13" fillId="2" borderId="46" xfId="2" applyNumberFormat="1" applyFont="1" applyFill="1" applyBorder="1" applyAlignment="1">
      <alignment horizontal="center" vertical="center" wrapText="1"/>
    </xf>
    <xf numFmtId="8" fontId="13" fillId="2" borderId="39" xfId="2" applyNumberFormat="1" applyFont="1" applyFill="1" applyBorder="1" applyAlignment="1">
      <alignment horizontal="center" vertical="center" wrapText="1"/>
    </xf>
    <xf numFmtId="165" fontId="13" fillId="19" borderId="39" xfId="0" applyNumberFormat="1" applyFont="1" applyFill="1" applyBorder="1" applyAlignment="1">
      <alignment horizontal="center" vertical="center" wrapText="1"/>
    </xf>
    <xf numFmtId="0" fontId="24" fillId="19" borderId="39" xfId="0" applyFont="1" applyFill="1" applyBorder="1" applyAlignment="1">
      <alignment horizontal="center" vertical="center" wrapText="1"/>
    </xf>
    <xf numFmtId="8" fontId="13" fillId="19" borderId="46" xfId="2" applyNumberFormat="1" applyFont="1" applyFill="1" applyBorder="1" applyAlignment="1">
      <alignment horizontal="center" vertical="center" wrapText="1"/>
    </xf>
    <xf numFmtId="8" fontId="13" fillId="19" borderId="39" xfId="2" applyNumberFormat="1" applyFont="1" applyFill="1" applyBorder="1" applyAlignment="1">
      <alignment horizontal="center" vertical="center" wrapText="1"/>
    </xf>
    <xf numFmtId="0" fontId="13" fillId="19" borderId="48" xfId="0" applyFont="1" applyFill="1" applyBorder="1" applyAlignment="1">
      <alignment horizontal="left" vertical="center" wrapText="1"/>
    </xf>
    <xf numFmtId="0" fontId="11" fillId="19" borderId="33" xfId="0" applyFont="1" applyFill="1" applyBorder="1" applyAlignment="1">
      <alignment horizontal="center" vertical="center" wrapText="1"/>
    </xf>
    <xf numFmtId="0" fontId="24" fillId="21" borderId="33" xfId="0" applyFont="1" applyFill="1" applyBorder="1" applyAlignment="1">
      <alignment horizontal="center" vertical="center" wrapText="1"/>
    </xf>
    <xf numFmtId="0" fontId="13" fillId="25" borderId="33" xfId="0" applyFont="1" applyFill="1" applyBorder="1" applyAlignment="1">
      <alignment horizontal="center" vertical="center" wrapText="1"/>
    </xf>
    <xf numFmtId="0" fontId="13" fillId="19" borderId="33" xfId="0" applyFont="1" applyFill="1" applyBorder="1" applyAlignment="1">
      <alignment horizontal="center" vertical="center" wrapText="1"/>
    </xf>
    <xf numFmtId="0" fontId="13" fillId="0" borderId="46" xfId="0" applyFont="1" applyFill="1" applyBorder="1" applyAlignment="1">
      <alignment horizontal="left" vertical="center" wrapText="1"/>
    </xf>
    <xf numFmtId="0" fontId="13" fillId="0" borderId="39" xfId="0" applyFont="1" applyFill="1" applyBorder="1" applyAlignment="1">
      <alignment horizontal="left" vertical="center" wrapText="1"/>
    </xf>
    <xf numFmtId="0" fontId="13" fillId="23" borderId="48" xfId="0" applyFont="1" applyFill="1" applyBorder="1" applyAlignment="1">
      <alignment horizontal="left" vertical="center" wrapText="1"/>
    </xf>
    <xf numFmtId="165" fontId="23" fillId="23" borderId="46" xfId="0" applyNumberFormat="1" applyFont="1" applyFill="1" applyBorder="1" applyAlignment="1">
      <alignment horizontal="center" vertical="center" wrapText="1"/>
    </xf>
    <xf numFmtId="165" fontId="23" fillId="23" borderId="39" xfId="0" applyNumberFormat="1" applyFont="1" applyFill="1" applyBorder="1" applyAlignment="1">
      <alignment horizontal="center" vertical="center" wrapText="1"/>
    </xf>
    <xf numFmtId="0" fontId="19" fillId="2" borderId="46" xfId="0" applyFont="1" applyFill="1" applyBorder="1" applyAlignment="1">
      <alignment horizontal="left" vertical="center" wrapText="1"/>
    </xf>
    <xf numFmtId="0" fontId="19" fillId="2" borderId="39" xfId="0" applyFont="1" applyFill="1" applyBorder="1" applyAlignment="1">
      <alignment horizontal="left" vertical="center" wrapText="1"/>
    </xf>
    <xf numFmtId="0" fontId="19" fillId="23" borderId="46" xfId="0" applyFont="1" applyFill="1" applyBorder="1" applyAlignment="1">
      <alignment horizontal="left" vertical="center" wrapText="1"/>
    </xf>
    <xf numFmtId="0" fontId="19" fillId="23" borderId="39" xfId="0" applyFont="1" applyFill="1" applyBorder="1" applyAlignment="1">
      <alignment horizontal="left" vertical="center" wrapText="1"/>
    </xf>
    <xf numFmtId="0" fontId="19" fillId="19" borderId="46" xfId="0" applyFont="1" applyFill="1" applyBorder="1" applyAlignment="1">
      <alignment horizontal="left" vertical="center" wrapText="1"/>
    </xf>
    <xf numFmtId="0" fontId="19" fillId="19" borderId="39" xfId="0" applyFont="1" applyFill="1" applyBorder="1" applyAlignment="1">
      <alignment horizontal="left" vertical="center" wrapText="1"/>
    </xf>
    <xf numFmtId="43" fontId="13" fillId="19" borderId="46" xfId="2" applyFont="1" applyFill="1" applyBorder="1" applyAlignment="1">
      <alignment horizontal="center" vertical="center" wrapText="1"/>
    </xf>
    <xf numFmtId="43" fontId="13" fillId="19" borderId="39" xfId="2" applyFont="1" applyFill="1" applyBorder="1" applyAlignment="1">
      <alignment horizontal="center" vertical="center" wrapText="1"/>
    </xf>
    <xf numFmtId="8" fontId="23" fillId="25" borderId="46" xfId="2" applyNumberFormat="1" applyFont="1" applyFill="1" applyBorder="1" applyAlignment="1">
      <alignment horizontal="center" vertical="center" wrapText="1"/>
    </xf>
    <xf numFmtId="8" fontId="23" fillId="25" borderId="39" xfId="2" applyNumberFormat="1" applyFont="1" applyFill="1" applyBorder="1" applyAlignment="1">
      <alignment horizontal="center" vertical="center" wrapText="1"/>
    </xf>
    <xf numFmtId="165" fontId="23" fillId="25" borderId="46" xfId="0" applyNumberFormat="1" applyFont="1" applyFill="1" applyBorder="1" applyAlignment="1">
      <alignment horizontal="center" vertical="center" wrapText="1"/>
    </xf>
    <xf numFmtId="165" fontId="23" fillId="25" borderId="39" xfId="0" applyNumberFormat="1" applyFont="1" applyFill="1" applyBorder="1" applyAlignment="1">
      <alignment horizontal="center" vertical="center" wrapText="1"/>
    </xf>
    <xf numFmtId="0" fontId="13" fillId="11" borderId="46" xfId="0" applyFont="1" applyFill="1" applyBorder="1" applyAlignment="1">
      <alignment horizontal="center" vertical="center" wrapText="1"/>
    </xf>
    <xf numFmtId="0" fontId="13" fillId="11" borderId="39" xfId="0" applyFont="1" applyFill="1" applyBorder="1" applyAlignment="1">
      <alignment horizontal="center" vertical="center" wrapText="1"/>
    </xf>
    <xf numFmtId="165" fontId="13" fillId="2" borderId="46" xfId="0" applyNumberFormat="1" applyFont="1" applyFill="1" applyBorder="1" applyAlignment="1">
      <alignment horizontal="left" vertical="center" wrapText="1"/>
    </xf>
    <xf numFmtId="165" fontId="13" fillId="2" borderId="39" xfId="0" applyNumberFormat="1" applyFont="1" applyFill="1" applyBorder="1" applyAlignment="1">
      <alignment horizontal="left" vertical="center" wrapText="1"/>
    </xf>
    <xf numFmtId="165" fontId="13" fillId="23" borderId="46" xfId="0" applyNumberFormat="1" applyFont="1" applyFill="1" applyBorder="1" applyAlignment="1">
      <alignment horizontal="left" vertical="center" wrapText="1"/>
    </xf>
    <xf numFmtId="165" fontId="13" fillId="23" borderId="39" xfId="0" applyNumberFormat="1" applyFont="1" applyFill="1" applyBorder="1" applyAlignment="1">
      <alignment horizontal="left" vertical="center" wrapText="1"/>
    </xf>
    <xf numFmtId="0" fontId="11" fillId="23" borderId="46" xfId="0" applyFont="1" applyFill="1" applyBorder="1" applyAlignment="1">
      <alignment horizontal="center" vertical="center" wrapText="1"/>
    </xf>
    <xf numFmtId="0" fontId="11" fillId="23" borderId="39"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39" xfId="0" applyFont="1" applyFill="1" applyBorder="1" applyAlignment="1">
      <alignment horizontal="center" vertical="center" wrapText="1"/>
    </xf>
    <xf numFmtId="165" fontId="13" fillId="21" borderId="39" xfId="0" applyNumberFormat="1" applyFont="1" applyFill="1" applyBorder="1" applyAlignment="1">
      <alignment horizontal="center" vertical="center" wrapText="1"/>
    </xf>
    <xf numFmtId="0" fontId="13" fillId="0" borderId="46" xfId="0" applyFont="1" applyFill="1" applyBorder="1" applyAlignment="1">
      <alignment horizontal="center" vertical="center" wrapText="1"/>
    </xf>
    <xf numFmtId="0" fontId="13" fillId="0" borderId="39" xfId="0" applyFont="1" applyFill="1" applyBorder="1" applyAlignment="1">
      <alignment horizontal="center" vertical="center" wrapText="1"/>
    </xf>
    <xf numFmtId="165" fontId="13" fillId="3" borderId="39" xfId="0" applyNumberFormat="1" applyFont="1" applyFill="1" applyBorder="1" applyAlignment="1">
      <alignment horizontal="center" vertical="center" wrapText="1"/>
    </xf>
    <xf numFmtId="0" fontId="43" fillId="2" borderId="46" xfId="0" applyFont="1" applyFill="1" applyBorder="1" applyAlignment="1">
      <alignment horizontal="left" vertical="center" wrapText="1"/>
    </xf>
    <xf numFmtId="0" fontId="13" fillId="21" borderId="39" xfId="0" applyFont="1" applyFill="1" applyBorder="1" applyAlignment="1">
      <alignment horizontal="center" vertical="center" wrapText="1"/>
    </xf>
    <xf numFmtId="0" fontId="13" fillId="21" borderId="46" xfId="0" applyFont="1" applyFill="1" applyBorder="1" applyAlignment="1">
      <alignment horizontal="center" vertical="center" wrapText="1"/>
    </xf>
    <xf numFmtId="165" fontId="13" fillId="19" borderId="46" xfId="0" applyNumberFormat="1" applyFont="1" applyFill="1" applyBorder="1" applyAlignment="1">
      <alignment horizontal="left" vertical="center" wrapText="1"/>
    </xf>
    <xf numFmtId="165" fontId="13" fillId="19" borderId="39" xfId="0" applyNumberFormat="1" applyFont="1" applyFill="1" applyBorder="1" applyAlignment="1">
      <alignment horizontal="left" vertical="center" wrapText="1"/>
    </xf>
    <xf numFmtId="165" fontId="13" fillId="21" borderId="39" xfId="0" applyNumberFormat="1" applyFont="1" applyFill="1" applyBorder="1" applyAlignment="1">
      <alignment horizontal="left" vertical="center" wrapText="1"/>
    </xf>
    <xf numFmtId="165" fontId="23" fillId="21" borderId="39" xfId="0" applyNumberFormat="1" applyFont="1" applyFill="1" applyBorder="1" applyAlignment="1">
      <alignment horizontal="center" vertical="center" wrapText="1"/>
    </xf>
    <xf numFmtId="0" fontId="24" fillId="2" borderId="46" xfId="3" applyFont="1" applyFill="1" applyBorder="1" applyAlignment="1">
      <alignment horizontal="left" vertical="center" wrapText="1"/>
    </xf>
    <xf numFmtId="0" fontId="24" fillId="2" borderId="39" xfId="3" applyFont="1" applyFill="1" applyBorder="1" applyAlignment="1">
      <alignment horizontal="left" vertical="center" wrapText="1"/>
    </xf>
    <xf numFmtId="0" fontId="13" fillId="23" borderId="46" xfId="3" applyFont="1" applyFill="1" applyBorder="1" applyAlignment="1">
      <alignment horizontal="left" vertical="center" wrapText="1"/>
    </xf>
    <xf numFmtId="0" fontId="13" fillId="21" borderId="39" xfId="3" applyFont="1" applyFill="1" applyBorder="1" applyAlignment="1">
      <alignment horizontal="left" vertical="center" wrapText="1"/>
    </xf>
    <xf numFmtId="0" fontId="13" fillId="23" borderId="39" xfId="3" applyFont="1" applyFill="1" applyBorder="1" applyAlignment="1">
      <alignment horizontal="left" vertical="center" wrapText="1"/>
    </xf>
    <xf numFmtId="0" fontId="36" fillId="23" borderId="46" xfId="3" applyFont="1" applyFill="1" applyBorder="1" applyAlignment="1">
      <alignment horizontal="left" vertical="center" wrapText="1"/>
    </xf>
    <xf numFmtId="0" fontId="36" fillId="23" borderId="39" xfId="3" applyFont="1" applyFill="1" applyBorder="1" applyAlignment="1">
      <alignment horizontal="left" vertical="center" wrapText="1"/>
    </xf>
    <xf numFmtId="0" fontId="37" fillId="2" borderId="46" xfId="3" applyFont="1" applyFill="1" applyBorder="1" applyAlignment="1">
      <alignment horizontal="left" vertical="center" wrapText="1"/>
    </xf>
    <xf numFmtId="0" fontId="37" fillId="2" borderId="39" xfId="3" applyFont="1" applyFill="1" applyBorder="1" applyAlignment="1">
      <alignment horizontal="left" vertical="center" wrapText="1"/>
    </xf>
    <xf numFmtId="0" fontId="13" fillId="23" borderId="46" xfId="0" applyFont="1" applyFill="1" applyBorder="1" applyAlignment="1">
      <alignment vertical="center" wrapText="1"/>
    </xf>
    <xf numFmtId="0" fontId="13" fillId="21" borderId="39" xfId="0" applyFont="1" applyFill="1" applyBorder="1" applyAlignment="1">
      <alignment vertical="center" wrapText="1"/>
    </xf>
    <xf numFmtId="43" fontId="13" fillId="21" borderId="39" xfId="2" applyFont="1" applyFill="1" applyBorder="1" applyAlignment="1">
      <alignment horizontal="center" vertical="center" wrapText="1"/>
    </xf>
    <xf numFmtId="0" fontId="13" fillId="2" borderId="46" xfId="0" applyFont="1" applyFill="1" applyBorder="1" applyAlignment="1">
      <alignment vertical="center" wrapText="1"/>
    </xf>
    <xf numFmtId="0" fontId="13" fillId="2" borderId="39" xfId="0" applyFont="1" applyFill="1" applyBorder="1" applyAlignment="1">
      <alignment vertical="center" wrapText="1"/>
    </xf>
    <xf numFmtId="0" fontId="13" fillId="19" borderId="46" xfId="0" applyFont="1" applyFill="1" applyBorder="1" applyAlignment="1">
      <alignment vertical="center" wrapText="1"/>
    </xf>
    <xf numFmtId="0" fontId="13" fillId="19" borderId="39" xfId="0" applyFont="1" applyFill="1" applyBorder="1" applyAlignment="1">
      <alignment vertical="center" wrapText="1"/>
    </xf>
    <xf numFmtId="9" fontId="13" fillId="19" borderId="46" xfId="4" applyFont="1" applyFill="1" applyBorder="1" applyAlignment="1">
      <alignment horizontal="center" vertical="center" wrapText="1"/>
    </xf>
    <xf numFmtId="9" fontId="13" fillId="19" borderId="39" xfId="4" applyFont="1" applyFill="1" applyBorder="1" applyAlignment="1">
      <alignment horizontal="center" vertical="center" wrapText="1"/>
    </xf>
    <xf numFmtId="9" fontId="24" fillId="23" borderId="46" xfId="4" applyFont="1" applyFill="1" applyBorder="1" applyAlignment="1">
      <alignment horizontal="center" vertical="center" wrapText="1"/>
    </xf>
    <xf numFmtId="9" fontId="24" fillId="23" borderId="39" xfId="4" applyFont="1" applyFill="1" applyBorder="1" applyAlignment="1">
      <alignment horizontal="center" vertical="center" wrapText="1"/>
    </xf>
    <xf numFmtId="0" fontId="13" fillId="2" borderId="45" xfId="0" applyFont="1" applyFill="1" applyBorder="1" applyAlignment="1">
      <alignment horizontal="left" vertical="center" wrapText="1"/>
    </xf>
    <xf numFmtId="0" fontId="38" fillId="17" borderId="36" xfId="0" applyFont="1" applyFill="1" applyBorder="1" applyAlignment="1">
      <alignment horizontal="center" vertical="center" wrapText="1"/>
    </xf>
    <xf numFmtId="0" fontId="38" fillId="17" borderId="37" xfId="0" applyFont="1" applyFill="1" applyBorder="1" applyAlignment="1">
      <alignment horizontal="center" vertical="center" wrapText="1"/>
    </xf>
    <xf numFmtId="0" fontId="38" fillId="17" borderId="40" xfId="0" applyFont="1" applyFill="1" applyBorder="1" applyAlignment="1">
      <alignment horizontal="center" vertical="center" wrapText="1"/>
    </xf>
    <xf numFmtId="0" fontId="38" fillId="32" borderId="36" xfId="0" applyFont="1" applyFill="1" applyBorder="1" applyAlignment="1">
      <alignment horizontal="center" vertical="center" wrapText="1"/>
    </xf>
    <xf numFmtId="0" fontId="38" fillId="32" borderId="37" xfId="0" applyFont="1" applyFill="1" applyBorder="1" applyAlignment="1">
      <alignment horizontal="center" vertical="center" wrapText="1"/>
    </xf>
    <xf numFmtId="0" fontId="38" fillId="17" borderId="43" xfId="0" applyFont="1" applyFill="1" applyBorder="1" applyAlignment="1">
      <alignment horizontal="center" vertical="center" wrapText="1"/>
    </xf>
    <xf numFmtId="0" fontId="38" fillId="17" borderId="0" xfId="0" applyFont="1" applyFill="1" applyBorder="1" applyAlignment="1">
      <alignment horizontal="center" vertical="center" wrapText="1"/>
    </xf>
    <xf numFmtId="0" fontId="38" fillId="17" borderId="0" xfId="0" applyFont="1" applyFill="1" applyBorder="1" applyAlignment="1">
      <alignment horizontal="left" vertical="center" wrapText="1"/>
    </xf>
    <xf numFmtId="0" fontId="38" fillId="17" borderId="42" xfId="0" applyFont="1" applyFill="1" applyBorder="1" applyAlignment="1">
      <alignment horizontal="center" vertical="center" wrapText="1"/>
    </xf>
    <xf numFmtId="0" fontId="38" fillId="17" borderId="44" xfId="0" applyFont="1" applyFill="1" applyBorder="1" applyAlignment="1">
      <alignment horizontal="center" vertical="center" wrapText="1"/>
    </xf>
    <xf numFmtId="0" fontId="38" fillId="17" borderId="44" xfId="0" applyFont="1" applyFill="1" applyBorder="1" applyAlignment="1">
      <alignment horizontal="left" vertical="center" wrapText="1"/>
    </xf>
    <xf numFmtId="0" fontId="38" fillId="17" borderId="34" xfId="0" applyFont="1" applyFill="1" applyBorder="1" applyAlignment="1">
      <alignment horizontal="center" vertical="center" wrapText="1"/>
    </xf>
    <xf numFmtId="0" fontId="38" fillId="17" borderId="35" xfId="0" applyFont="1" applyFill="1" applyBorder="1" applyAlignment="1">
      <alignment horizontal="center" vertical="center"/>
    </xf>
    <xf numFmtId="0" fontId="38" fillId="17" borderId="35" xfId="0" applyFont="1" applyFill="1" applyBorder="1" applyAlignment="1">
      <alignment horizontal="center" vertical="center" wrapText="1"/>
    </xf>
    <xf numFmtId="0" fontId="38" fillId="22" borderId="36" xfId="0" applyFont="1" applyFill="1" applyBorder="1" applyAlignment="1">
      <alignment horizontal="center" vertical="center" wrapText="1"/>
    </xf>
    <xf numFmtId="0" fontId="38" fillId="22" borderId="37" xfId="0" applyFont="1" applyFill="1" applyBorder="1" applyAlignment="1">
      <alignment horizontal="center" vertical="center" wrapText="1"/>
    </xf>
    <xf numFmtId="0" fontId="38" fillId="22" borderId="40" xfId="0" applyFont="1" applyFill="1" applyBorder="1" applyAlignment="1">
      <alignment horizontal="center" vertical="center" wrapText="1"/>
    </xf>
    <xf numFmtId="0" fontId="38" fillId="17" borderId="38" xfId="0" applyFont="1" applyFill="1" applyBorder="1" applyAlignment="1">
      <alignment horizontal="center" vertical="center" wrapText="1"/>
    </xf>
    <xf numFmtId="0" fontId="38" fillId="32" borderId="3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24" fillId="3" borderId="46" xfId="0" applyFont="1" applyFill="1" applyBorder="1" applyAlignment="1">
      <alignment horizontal="left" vertical="center" wrapText="1"/>
    </xf>
    <xf numFmtId="0" fontId="24" fillId="3" borderId="39" xfId="0" applyFont="1" applyFill="1" applyBorder="1" applyAlignment="1">
      <alignment horizontal="left" vertical="center" wrapText="1"/>
    </xf>
    <xf numFmtId="165" fontId="13" fillId="18" borderId="46" xfId="0" applyNumberFormat="1" applyFont="1" applyFill="1" applyBorder="1" applyAlignment="1">
      <alignment horizontal="center" vertical="center" wrapText="1"/>
    </xf>
    <xf numFmtId="165" fontId="13" fillId="18" borderId="39" xfId="0" applyNumberFormat="1" applyFont="1" applyFill="1" applyBorder="1" applyAlignment="1">
      <alignment horizontal="center" vertical="center" wrapText="1"/>
    </xf>
    <xf numFmtId="8" fontId="13" fillId="18" borderId="46" xfId="2" applyNumberFormat="1" applyFont="1" applyFill="1" applyBorder="1" applyAlignment="1">
      <alignment horizontal="center" vertical="center" wrapText="1"/>
    </xf>
    <xf numFmtId="8" fontId="13" fillId="18" borderId="39" xfId="2" applyNumberFormat="1" applyFont="1" applyFill="1" applyBorder="1" applyAlignment="1">
      <alignment horizontal="center" vertical="center" wrapText="1"/>
    </xf>
    <xf numFmtId="165" fontId="23" fillId="18" borderId="46" xfId="0" applyNumberFormat="1" applyFont="1" applyFill="1" applyBorder="1" applyAlignment="1">
      <alignment horizontal="center" vertical="center" wrapText="1"/>
    </xf>
    <xf numFmtId="165" fontId="23" fillId="18" borderId="39" xfId="0" applyNumberFormat="1" applyFont="1" applyFill="1" applyBorder="1" applyAlignment="1">
      <alignment horizontal="center" vertical="center" wrapText="1"/>
    </xf>
    <xf numFmtId="8" fontId="23" fillId="18" borderId="46" xfId="2" applyNumberFormat="1" applyFont="1" applyFill="1" applyBorder="1" applyAlignment="1">
      <alignment horizontal="center" vertical="center" wrapText="1"/>
    </xf>
    <xf numFmtId="8" fontId="23" fillId="18" borderId="39" xfId="2" applyNumberFormat="1" applyFont="1" applyFill="1" applyBorder="1" applyAlignment="1">
      <alignment horizontal="center" vertical="center" wrapText="1"/>
    </xf>
    <xf numFmtId="165" fontId="13" fillId="28" borderId="46" xfId="0" applyNumberFormat="1" applyFont="1" applyFill="1" applyBorder="1" applyAlignment="1">
      <alignment horizontal="center" vertical="center" wrapText="1"/>
    </xf>
    <xf numFmtId="165" fontId="13" fillId="28" borderId="39" xfId="0" applyNumberFormat="1" applyFont="1" applyFill="1" applyBorder="1" applyAlignment="1">
      <alignment horizontal="center" vertical="center" wrapText="1"/>
    </xf>
    <xf numFmtId="0" fontId="13" fillId="10" borderId="46" xfId="0" applyFont="1" applyFill="1" applyBorder="1" applyAlignment="1">
      <alignment horizontal="center" vertical="center" wrapText="1"/>
    </xf>
    <xf numFmtId="0" fontId="13" fillId="10" borderId="39" xfId="0" applyFont="1" applyFill="1" applyBorder="1" applyAlignment="1">
      <alignment horizontal="center" vertical="center" wrapText="1"/>
    </xf>
    <xf numFmtId="0" fontId="13" fillId="26" borderId="33" xfId="0" applyFont="1" applyFill="1" applyBorder="1" applyAlignment="1">
      <alignment horizontal="center" vertical="center" wrapText="1"/>
    </xf>
    <xf numFmtId="8" fontId="23" fillId="23" borderId="46" xfId="2" applyNumberFormat="1" applyFont="1" applyFill="1" applyBorder="1" applyAlignment="1">
      <alignment horizontal="center" vertical="center" wrapText="1"/>
    </xf>
    <xf numFmtId="8" fontId="23" fillId="23" borderId="39" xfId="2" applyNumberFormat="1" applyFont="1" applyFill="1" applyBorder="1" applyAlignment="1">
      <alignment horizontal="center" vertical="center" wrapText="1"/>
    </xf>
    <xf numFmtId="165" fontId="13" fillId="18" borderId="46" xfId="0" applyNumberFormat="1" applyFont="1" applyFill="1" applyBorder="1" applyAlignment="1">
      <alignment vertical="center" wrapText="1"/>
    </xf>
    <xf numFmtId="165" fontId="13" fillId="18" borderId="39" xfId="0" applyNumberFormat="1" applyFont="1" applyFill="1" applyBorder="1" applyAlignment="1">
      <alignment vertical="center" wrapText="1"/>
    </xf>
    <xf numFmtId="0" fontId="43" fillId="3" borderId="46" xfId="0" applyFont="1" applyFill="1" applyBorder="1" applyAlignment="1">
      <alignment horizontal="left" vertical="center" wrapText="1"/>
    </xf>
    <xf numFmtId="9" fontId="12" fillId="2" borderId="46" xfId="4" applyFont="1" applyFill="1" applyBorder="1" applyAlignment="1">
      <alignment horizontal="left" vertical="center" wrapText="1"/>
    </xf>
    <xf numFmtId="9" fontId="12" fillId="2" borderId="39" xfId="4" applyFont="1" applyFill="1" applyBorder="1" applyAlignment="1">
      <alignment horizontal="left" vertical="center" wrapText="1"/>
    </xf>
    <xf numFmtId="0" fontId="38" fillId="22" borderId="35" xfId="0" applyFont="1" applyFill="1" applyBorder="1" applyAlignment="1">
      <alignment horizontal="center" vertical="center" wrapText="1"/>
    </xf>
    <xf numFmtId="0" fontId="38" fillId="24" borderId="35" xfId="0" applyFont="1" applyFill="1" applyBorder="1" applyAlignment="1">
      <alignment horizontal="center" vertical="center" wrapText="1"/>
    </xf>
    <xf numFmtId="0" fontId="38" fillId="4" borderId="35" xfId="0" applyFont="1" applyFill="1" applyBorder="1" applyAlignment="1">
      <alignment horizontal="center" vertical="center" wrapText="1"/>
    </xf>
    <xf numFmtId="0" fontId="38" fillId="20" borderId="36" xfId="0" applyFont="1" applyFill="1" applyBorder="1" applyAlignment="1">
      <alignment horizontal="center" vertical="center" wrapText="1"/>
    </xf>
    <xf numFmtId="0" fontId="38" fillId="20" borderId="37" xfId="0" applyFont="1" applyFill="1" applyBorder="1" applyAlignment="1">
      <alignment horizontal="center" vertical="center" wrapText="1"/>
    </xf>
    <xf numFmtId="0" fontId="13" fillId="8" borderId="33" xfId="0" applyFont="1" applyFill="1" applyBorder="1" applyAlignment="1">
      <alignment horizontal="center" vertical="center" wrapText="1"/>
    </xf>
    <xf numFmtId="0" fontId="6" fillId="30" borderId="1" xfId="0" applyFont="1" applyFill="1" applyBorder="1" applyAlignment="1">
      <alignment horizontal="center" vertical="center" wrapText="1"/>
    </xf>
    <xf numFmtId="0" fontId="0" fillId="31" borderId="12" xfId="0" applyFill="1" applyBorder="1" applyAlignment="1">
      <alignment horizontal="center" vertical="center" wrapText="1"/>
    </xf>
    <xf numFmtId="0" fontId="0" fillId="31" borderId="6" xfId="0" applyFill="1" applyBorder="1" applyAlignment="1">
      <alignment horizontal="center" vertical="center" wrapText="1"/>
    </xf>
    <xf numFmtId="0" fontId="0" fillId="31" borderId="11" xfId="0" applyFill="1" applyBorder="1" applyAlignment="1">
      <alignment horizontal="center" vertical="center" wrapText="1"/>
    </xf>
  </cellXfs>
  <cellStyles count="8">
    <cellStyle name="20% - Ênfase1" xfId="1" builtinId="30"/>
    <cellStyle name="Hiperlink" xfId="3" builtinId="8"/>
    <cellStyle name="Moeda" xfId="7" builtinId="4"/>
    <cellStyle name="Moeda 2" xfId="6"/>
    <cellStyle name="Normal" xfId="0" builtinId="0"/>
    <cellStyle name="Porcentagem" xfId="4" builtinId="5"/>
    <cellStyle name="Vírgula" xfId="2" builtinId="3"/>
    <cellStyle name="Vírgula 2" xfId="5"/>
  </cellStyles>
  <dxfs count="36">
    <dxf>
      <fill>
        <patternFill>
          <bgColor theme="4"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9"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9"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9"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9"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9"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9" tint="0.79998168889431442"/>
        </patternFill>
      </fill>
    </dxf>
    <dxf>
      <fill>
        <patternFill>
          <bgColor theme="7" tint="0.79998168889431442"/>
        </patternFill>
      </fill>
    </dxf>
  </dxfs>
  <tableStyles count="0" defaultTableStyle="TableStyleMedium2" defaultPivotStyle="PivotStyleLight16"/>
  <colors>
    <mruColors>
      <color rgb="FF9BFF9B"/>
      <color rgb="FF007600"/>
      <color rgb="FFFFFF99"/>
      <color rgb="FFF7D5F5"/>
      <color rgb="FFFFFFFF"/>
      <color rgb="FFD2C8DE"/>
      <color rgb="FF0000FF"/>
      <color rgb="FF009900"/>
      <color rgb="FFF1B5EE"/>
      <color rgb="FFFFAE9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pt-BR" sz="1400" b="1" i="0" u="none" strike="noStrike" kern="1200" baseline="0">
                <a:solidFill>
                  <a:sysClr val="windowText" lastClr="000000"/>
                </a:solidFill>
                <a:latin typeface="+mn-lt"/>
                <a:ea typeface="+mn-ea"/>
                <a:cs typeface="+mn-cs"/>
              </a:defRPr>
            </a:pPr>
            <a:r>
              <a:rPr lang="pt-BR" sz="1400" b="1" i="0" u="none" strike="noStrike" kern="1200" baseline="0">
                <a:solidFill>
                  <a:sysClr val="windowText" lastClr="000000"/>
                </a:solidFill>
                <a:latin typeface="+mn-lt"/>
                <a:ea typeface="+mn-ea"/>
                <a:cs typeface="+mn-cs"/>
              </a:rPr>
              <a:t>Status - Ações PDTIC 2017-2019</a:t>
            </a:r>
          </a:p>
          <a:p>
            <a:pPr algn="ctr" rtl="0">
              <a:defRPr lang="pt-BR" sz="1400" b="1" i="0" u="none" strike="noStrike" kern="1200" baseline="0">
                <a:solidFill>
                  <a:sysClr val="windowText" lastClr="000000"/>
                </a:solidFill>
                <a:latin typeface="+mn-lt"/>
                <a:ea typeface="+mn-ea"/>
                <a:cs typeface="+mn-cs"/>
              </a:defRPr>
            </a:pPr>
            <a:r>
              <a:rPr lang="pt-BR" sz="1400" b="1" i="0" u="none" strike="noStrike" kern="1200" baseline="0">
                <a:solidFill>
                  <a:sysClr val="windowText" lastClr="000000"/>
                </a:solidFill>
                <a:latin typeface="+mn-lt"/>
                <a:ea typeface="+mn-ea"/>
                <a:cs typeface="+mn-cs"/>
              </a:rPr>
              <a:t>Até setembro/2017</a:t>
            </a:r>
          </a:p>
        </c:rich>
      </c:tx>
      <c:layout/>
      <c:overlay val="0"/>
    </c:title>
    <c:autoTitleDeleted val="0"/>
    <c:plotArea>
      <c:layout/>
      <c:pieChart>
        <c:varyColors val="1"/>
        <c:ser>
          <c:idx val="0"/>
          <c:order val="0"/>
          <c:explosion val="25"/>
          <c:dPt>
            <c:idx val="0"/>
            <c:bubble3D val="0"/>
            <c:spPr>
              <a:solidFill>
                <a:schemeClr val="accent1"/>
              </a:solidFill>
            </c:spPr>
          </c:dPt>
          <c:dPt>
            <c:idx val="1"/>
            <c:bubble3D val="0"/>
            <c:spPr>
              <a:solidFill>
                <a:schemeClr val="accent2"/>
              </a:solidFill>
            </c:spPr>
          </c:dPt>
          <c:dPt>
            <c:idx val="2"/>
            <c:bubble3D val="0"/>
            <c:spPr>
              <a:solidFill>
                <a:schemeClr val="bg2">
                  <a:lumMod val="50000"/>
                </a:schemeClr>
              </a:solidFill>
            </c:spPr>
          </c:dPt>
          <c:dPt>
            <c:idx val="3"/>
            <c:bubble3D val="0"/>
            <c:spPr>
              <a:solidFill>
                <a:schemeClr val="bg1">
                  <a:lumMod val="50000"/>
                </a:schemeClr>
              </a:solidFill>
            </c:spPr>
          </c:dPt>
          <c:dPt>
            <c:idx val="4"/>
            <c:bubble3D val="0"/>
            <c:spPr>
              <a:solidFill>
                <a:schemeClr val="accent3"/>
              </a:solidFill>
            </c:spPr>
          </c:dPt>
          <c:dPt>
            <c:idx val="5"/>
            <c:bubble3D val="0"/>
            <c:spPr>
              <a:solidFill>
                <a:schemeClr val="accent4"/>
              </a:solidFill>
            </c:spPr>
          </c:dPt>
          <c:dPt>
            <c:idx val="6"/>
            <c:bubble3D val="0"/>
            <c:spPr>
              <a:solidFill>
                <a:schemeClr val="accent6">
                  <a:lumMod val="75000"/>
                </a:schemeClr>
              </a:solidFill>
            </c:spPr>
          </c:dPt>
          <c:dPt>
            <c:idx val="7"/>
            <c:bubble3D val="0"/>
            <c:spPr>
              <a:solidFill>
                <a:schemeClr val="accent5">
                  <a:lumMod val="75000"/>
                </a:schemeClr>
              </a:solidFill>
            </c:spPr>
          </c:dPt>
          <c:dLbls>
            <c:txPr>
              <a:bodyPr/>
              <a:lstStyle/>
              <a:p>
                <a:pPr>
                  <a:defRPr b="1"/>
                </a:pPr>
                <a:endParaRPr lang="pt-BR"/>
              </a:p>
            </c:txPr>
            <c:showLegendKey val="0"/>
            <c:showVal val="0"/>
            <c:showCatName val="0"/>
            <c:showSerName val="0"/>
            <c:showPercent val="1"/>
            <c:showBubbleSize val="0"/>
            <c:showLeaderLines val="1"/>
          </c:dLbls>
          <c:cat>
            <c:strRef>
              <c:f>'Consolidada (2)'!$E$399:$E$404</c:f>
              <c:strCache>
                <c:ptCount val="6"/>
                <c:pt idx="0">
                  <c:v>Em andamento - sem atraso</c:v>
                </c:pt>
                <c:pt idx="1">
                  <c:v>Em andamento - com atraso</c:v>
                </c:pt>
                <c:pt idx="2">
                  <c:v>Canceladas</c:v>
                </c:pt>
                <c:pt idx="3">
                  <c:v>Concluídas</c:v>
                </c:pt>
                <c:pt idx="4">
                  <c:v>A inciar em 2018</c:v>
                </c:pt>
                <c:pt idx="5">
                  <c:v>A iniciar em 2019</c:v>
                </c:pt>
              </c:strCache>
            </c:strRef>
          </c:cat>
          <c:val>
            <c:numRef>
              <c:f>'Consolidada (2)'!$F$399:$F$404</c:f>
              <c:numCache>
                <c:formatCode>General</c:formatCode>
                <c:ptCount val="6"/>
                <c:pt idx="0">
                  <c:v>12</c:v>
                </c:pt>
                <c:pt idx="1">
                  <c:v>26</c:v>
                </c:pt>
                <c:pt idx="2">
                  <c:v>36</c:v>
                </c:pt>
                <c:pt idx="3">
                  <c:v>17</c:v>
                </c:pt>
                <c:pt idx="4">
                  <c:v>54</c:v>
                </c:pt>
                <c:pt idx="5">
                  <c:v>45</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73335107359702556"/>
          <c:y val="0.5179628862181701"/>
          <c:w val="0.2300476242365122"/>
          <c:h val="0.42299212598425195"/>
        </c:manualLayout>
      </c:layout>
      <c:overlay val="0"/>
    </c:legend>
    <c:plotVisOnly val="1"/>
    <c:dispBlanksAs val="gap"/>
    <c:showDLblsOverMax val="0"/>
  </c:chart>
  <c:spPr>
    <a:solidFill>
      <a:schemeClr val="accent1">
        <a:lumMod val="20000"/>
        <a:lumOff val="80000"/>
      </a:schemeClr>
    </a:solidFill>
  </c:sp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pt-BR" sz="1400"/>
              <a:t>Status - Ações previstas para 2017</a:t>
            </a:r>
          </a:p>
        </c:rich>
      </c:tx>
      <c:layout/>
      <c:overlay val="0"/>
    </c:title>
    <c:autoTitleDeleted val="0"/>
    <c:plotArea>
      <c:layout>
        <c:manualLayout>
          <c:layoutTarget val="inner"/>
          <c:xMode val="edge"/>
          <c:yMode val="edge"/>
          <c:x val="0.14068241469816273"/>
          <c:y val="0.22293963254593177"/>
          <c:w val="0.49438678903639016"/>
          <c:h val="0.69159622510421492"/>
        </c:manualLayout>
      </c:layout>
      <c:pieChart>
        <c:varyColors val="1"/>
        <c:ser>
          <c:idx val="0"/>
          <c:order val="0"/>
          <c:explosion val="25"/>
          <c:dPt>
            <c:idx val="0"/>
            <c:bubble3D val="0"/>
            <c:spPr>
              <a:solidFill>
                <a:schemeClr val="accent1">
                  <a:lumMod val="75000"/>
                </a:schemeClr>
              </a:solidFill>
            </c:spPr>
          </c:dPt>
          <c:dPt>
            <c:idx val="1"/>
            <c:bubble3D val="0"/>
            <c:spPr>
              <a:solidFill>
                <a:schemeClr val="accent2">
                  <a:lumMod val="75000"/>
                </a:schemeClr>
              </a:solidFill>
            </c:spPr>
          </c:dPt>
          <c:dPt>
            <c:idx val="2"/>
            <c:bubble3D val="0"/>
            <c:spPr>
              <a:solidFill>
                <a:schemeClr val="bg2">
                  <a:lumMod val="50000"/>
                </a:schemeClr>
              </a:solidFill>
            </c:spPr>
          </c:dPt>
          <c:dPt>
            <c:idx val="3"/>
            <c:bubble3D val="0"/>
            <c:spPr>
              <a:solidFill>
                <a:schemeClr val="bg1">
                  <a:lumMod val="50000"/>
                </a:schemeClr>
              </a:solidFill>
            </c:spPr>
          </c:dPt>
          <c:dPt>
            <c:idx val="4"/>
            <c:bubble3D val="0"/>
            <c:spPr>
              <a:solidFill>
                <a:schemeClr val="accent3">
                  <a:lumMod val="75000"/>
                </a:schemeClr>
              </a:solidFill>
            </c:spPr>
          </c:dPt>
          <c:dPt>
            <c:idx val="5"/>
            <c:bubble3D val="0"/>
            <c:spPr>
              <a:solidFill>
                <a:schemeClr val="accent4"/>
              </a:solidFill>
            </c:spPr>
          </c:dPt>
          <c:dLbls>
            <c:txPr>
              <a:bodyPr/>
              <a:lstStyle/>
              <a:p>
                <a:pPr>
                  <a:defRPr b="1"/>
                </a:pPr>
                <a:endParaRPr lang="pt-BR"/>
              </a:p>
            </c:txPr>
            <c:showLegendKey val="0"/>
            <c:showVal val="0"/>
            <c:showCatName val="0"/>
            <c:showSerName val="0"/>
            <c:showPercent val="1"/>
            <c:showBubbleSize val="0"/>
            <c:showLeaderLines val="1"/>
          </c:dLbls>
          <c:cat>
            <c:strRef>
              <c:f>'Consolidada (2)'!$E$412:$E$415</c:f>
              <c:strCache>
                <c:ptCount val="4"/>
                <c:pt idx="0">
                  <c:v>Em andamento - sem atraso</c:v>
                </c:pt>
                <c:pt idx="1">
                  <c:v>Em andamento - com atraso</c:v>
                </c:pt>
                <c:pt idx="2">
                  <c:v>Canceladas</c:v>
                </c:pt>
                <c:pt idx="3">
                  <c:v>Concluídas</c:v>
                </c:pt>
              </c:strCache>
            </c:strRef>
          </c:cat>
          <c:val>
            <c:numRef>
              <c:f>'Consolidada (2)'!$F$412:$F$415</c:f>
              <c:numCache>
                <c:formatCode>General</c:formatCode>
                <c:ptCount val="4"/>
                <c:pt idx="0">
                  <c:v>12</c:v>
                </c:pt>
                <c:pt idx="1">
                  <c:v>26</c:v>
                </c:pt>
                <c:pt idx="2">
                  <c:v>14</c:v>
                </c:pt>
                <c:pt idx="3">
                  <c:v>17</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spPr>
    <a:solidFill>
      <a:schemeClr val="accent1">
        <a:lumMod val="20000"/>
        <a:lumOff val="80000"/>
      </a:schemeClr>
    </a:solidFill>
  </c:spPr>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1142999</xdr:colOff>
      <xdr:row>393</xdr:row>
      <xdr:rowOff>133350</xdr:rowOff>
    </xdr:from>
    <xdr:to>
      <xdr:col>11</xdr:col>
      <xdr:colOff>1143000</xdr:colOff>
      <xdr:row>404</xdr:row>
      <xdr:rowOff>161925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1133474</xdr:colOff>
      <xdr:row>405</xdr:row>
      <xdr:rowOff>314325</xdr:rowOff>
    </xdr:from>
    <xdr:to>
      <xdr:col>11</xdr:col>
      <xdr:colOff>1095374</xdr:colOff>
      <xdr:row>417</xdr:row>
      <xdr:rowOff>542925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www.alura.com.br/"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integra/SGI/Documentos/Governan&#231;a/PDTIC/AppData/Local/Microsoft/Windows/Temporary%20Internet%20Files/Content.Outlook/AppData/Local/Microsoft/Windows/Desktop/PDTIC2017-2019/LN_Lista_de_Softwares_CITI.xlsx" TargetMode="External"/><Relationship Id="rId3" Type="http://schemas.openxmlformats.org/officeDocument/2006/relationships/hyperlink" Target="http://integra/PWA/SGI/gestaodainformacao/default.aspx" TargetMode="External"/><Relationship Id="rId7" Type="http://schemas.openxmlformats.org/officeDocument/2006/relationships/hyperlink" Target="http://integra/SGI/Documentos/Governan&#231;a/PDTIC/AppData/Local/Microsoft/Windows/Temporary%20Internet%20Files/Content.Outlook/AppData/Local/Microsoft/Windows/Desktop/PDTIC2017-2019/LN_Lista_de_Softwares_CITI.xlsx" TargetMode="External"/><Relationship Id="rId12" Type="http://schemas.openxmlformats.org/officeDocument/2006/relationships/comments" Target="../comments3.xml"/><Relationship Id="rId2" Type="http://schemas.openxmlformats.org/officeDocument/2006/relationships/hyperlink" Target="http://integra/PWA/SGI/gestaodainformacao/default.aspx" TargetMode="External"/><Relationship Id="rId1" Type="http://schemas.openxmlformats.org/officeDocument/2006/relationships/hyperlink" Target="http://integra/PWA/SGI/sistemas/_layouts/xlviewer.aspx?id=/PWA/SGI/sistemas/Project%20Documents/PDTIC_2017-2019-Fichas_de_projeto_GIDS_.xlsx&amp;Source=http%3A%2F%2Fintegra%2FPWA%2FSGI%2Fsistemas%2Fdefault%2Easpx&amp;DefaultItemOpen=1" TargetMode="External"/><Relationship Id="rId6" Type="http://schemas.openxmlformats.org/officeDocument/2006/relationships/hyperlink" Target="http://integra/SGI/Documentos/Governan&#231;a/PDTIC/AppData/Local/Microsoft/Windows/Temporary%20Internet%20Files/Content.Outlook/AppData/Local/Microsoft/Windows/Desktop/PDTIC2017-2019/LN_Lista_de_Softwares_CITI.xlsx" TargetMode="External"/><Relationship Id="rId11" Type="http://schemas.openxmlformats.org/officeDocument/2006/relationships/vmlDrawing" Target="../drawings/vmlDrawing3.vml"/><Relationship Id="rId5" Type="http://schemas.openxmlformats.org/officeDocument/2006/relationships/hyperlink" Target="http://integra/PWA/SGI/gestaodainformacao/default.aspx" TargetMode="External"/><Relationship Id="rId10" Type="http://schemas.openxmlformats.org/officeDocument/2006/relationships/drawing" Target="../drawings/drawing1.xml"/><Relationship Id="rId4" Type="http://schemas.openxmlformats.org/officeDocument/2006/relationships/hyperlink" Target="http://integra/PWA/SGI/gestaodainformacao/default.aspx" TargetMode="External"/><Relationship Id="rId9"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integra/SGI/Documentos/Governan&#231;a/PDTIC/AppData/Local/Microsoft/Windows/Temporary%20Internet%20Files/Content.Outlook/AppData/Local/Microsoft/Windows/Desktop/PDTIC2017-2019/LN_Lista_de_Softwares_CITI.xlsx" TargetMode="External"/><Relationship Id="rId3" Type="http://schemas.openxmlformats.org/officeDocument/2006/relationships/hyperlink" Target="http://integra/PWA/SGI/gestaodainformacao/default.aspx" TargetMode="External"/><Relationship Id="rId7" Type="http://schemas.openxmlformats.org/officeDocument/2006/relationships/hyperlink" Target="http://integra/SGI/Documentos/Governan&#231;a/PDTIC/AppData/Local/Microsoft/Windows/Temporary%20Internet%20Files/Content.Outlook/AppData/Local/Microsoft/Windows/Desktop/PDTIC2017-2019/LN_Lista_de_Softwares_CITI.xlsx" TargetMode="External"/><Relationship Id="rId2" Type="http://schemas.openxmlformats.org/officeDocument/2006/relationships/hyperlink" Target="http://integra/PWA/SGI/gestaodainformacao/default.aspx" TargetMode="External"/><Relationship Id="rId1" Type="http://schemas.openxmlformats.org/officeDocument/2006/relationships/hyperlink" Target="http://integra/PWA/SGI/sistemas/_layouts/xlviewer.aspx?id=/PWA/SGI/sistemas/Project%20Documents/PDTIC_2017-2019-Fichas_de_projeto_GIDS_.xlsx&amp;Source=http%3A%2F%2Fintegra%2FPWA%2FSGI%2Fsistemas%2Fdefault%2Easpx&amp;DefaultItemOpen=1" TargetMode="External"/><Relationship Id="rId6" Type="http://schemas.openxmlformats.org/officeDocument/2006/relationships/hyperlink" Target="http://integra/SGI/Documentos/Governan&#231;a/PDTIC/AppData/Local/Microsoft/Windows/Temporary%20Internet%20Files/Content.Outlook/AppData/Local/Microsoft/Windows/Desktop/PDTIC2017-2019/LN_Lista_de_Softwares_CITI.xlsx" TargetMode="External"/><Relationship Id="rId11" Type="http://schemas.openxmlformats.org/officeDocument/2006/relationships/comments" Target="../comments4.xml"/><Relationship Id="rId5" Type="http://schemas.openxmlformats.org/officeDocument/2006/relationships/hyperlink" Target="http://integra/PWA/SGI/gestaodainformacao/default.aspx" TargetMode="External"/><Relationship Id="rId10" Type="http://schemas.openxmlformats.org/officeDocument/2006/relationships/vmlDrawing" Target="../drawings/vmlDrawing4.vml"/><Relationship Id="rId4" Type="http://schemas.openxmlformats.org/officeDocument/2006/relationships/hyperlink" Target="http://integra/PWA/SGI/gestaodainformacao/default.aspx" TargetMode="External"/><Relationship Id="rId9"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1"/>
  <sheetViews>
    <sheetView topLeftCell="J22" zoomScale="110" zoomScaleNormal="110" workbookViewId="0">
      <selection activeCell="J1" sqref="J1"/>
    </sheetView>
  </sheetViews>
  <sheetFormatPr defaultColWidth="9.140625" defaultRowHeight="15" x14ac:dyDescent="0.25"/>
  <cols>
    <col min="1" max="1" width="6.85546875" style="4" customWidth="1"/>
    <col min="2" max="2" width="4.5703125" style="21" customWidth="1"/>
    <col min="3" max="3" width="100.42578125" style="4" bestFit="1" customWidth="1"/>
    <col min="4" max="4" width="19.28515625" style="4" customWidth="1"/>
    <col min="5" max="5" width="4.140625" style="21" customWidth="1"/>
    <col min="6" max="6" width="19.140625" style="4" customWidth="1"/>
    <col min="7" max="7" width="38.28515625" style="4" customWidth="1"/>
    <col min="8" max="8" width="32.85546875" style="4" bestFit="1" customWidth="1"/>
    <col min="9" max="9" width="61.28515625" style="4" customWidth="1"/>
    <col min="10" max="13" width="9.140625" style="4"/>
    <col min="14" max="14" width="35" style="4" customWidth="1"/>
    <col min="15" max="15" width="104.42578125" style="4" bestFit="1" customWidth="1"/>
    <col min="16" max="16384" width="9.140625" style="4"/>
  </cols>
  <sheetData>
    <row r="2" spans="2:18" ht="23.25" x14ac:dyDescent="0.35">
      <c r="C2" s="37" t="s">
        <v>214</v>
      </c>
    </row>
    <row r="3" spans="2:18" ht="15.75" x14ac:dyDescent="0.25">
      <c r="C3" s="38" t="s">
        <v>290</v>
      </c>
    </row>
    <row r="4" spans="2:18" ht="15" customHeight="1" x14ac:dyDescent="0.25">
      <c r="B4" s="523" t="s">
        <v>288</v>
      </c>
      <c r="C4" s="523"/>
      <c r="D4" s="5"/>
      <c r="E4" s="5"/>
      <c r="F4" s="5"/>
      <c r="N4" t="s">
        <v>212</v>
      </c>
      <c r="O4"/>
      <c r="P4"/>
      <c r="Q4"/>
      <c r="R4"/>
    </row>
    <row r="5" spans="2:18" ht="15" customHeight="1" x14ac:dyDescent="0.25">
      <c r="B5" s="22">
        <v>1</v>
      </c>
      <c r="C5" s="24" t="s">
        <v>270</v>
      </c>
      <c r="D5" s="520" t="s">
        <v>282</v>
      </c>
      <c r="E5" s="524" t="s">
        <v>280</v>
      </c>
      <c r="F5" s="519" t="s">
        <v>287</v>
      </c>
      <c r="H5" s="517" t="s">
        <v>283</v>
      </c>
      <c r="I5" s="518"/>
      <c r="N5" s="7" t="s">
        <v>68</v>
      </c>
      <c r="O5" s="7" t="s">
        <v>69</v>
      </c>
      <c r="P5"/>
      <c r="Q5" s="18"/>
      <c r="R5" t="s">
        <v>213</v>
      </c>
    </row>
    <row r="6" spans="2:18" ht="15" customHeight="1" x14ac:dyDescent="0.25">
      <c r="B6" s="22">
        <v>2</v>
      </c>
      <c r="C6" s="25" t="s">
        <v>271</v>
      </c>
      <c r="D6" s="521"/>
      <c r="E6" s="524"/>
      <c r="F6" s="519"/>
      <c r="H6" s="28" t="s">
        <v>133</v>
      </c>
      <c r="I6" s="28" t="s">
        <v>289</v>
      </c>
      <c r="N6" s="526" t="s">
        <v>70</v>
      </c>
      <c r="O6" s="13" t="s">
        <v>95</v>
      </c>
      <c r="P6"/>
      <c r="Q6" s="10"/>
      <c r="R6" t="s">
        <v>214</v>
      </c>
    </row>
    <row r="7" spans="2:18" ht="15" customHeight="1" x14ac:dyDescent="0.25">
      <c r="B7" s="22">
        <v>3</v>
      </c>
      <c r="C7" s="25" t="s">
        <v>272</v>
      </c>
      <c r="D7" s="521"/>
      <c r="E7" s="524"/>
      <c r="F7" s="519"/>
      <c r="H7" s="28" t="s">
        <v>127</v>
      </c>
      <c r="I7" s="28" t="s">
        <v>286</v>
      </c>
      <c r="N7" s="527"/>
      <c r="O7" s="13" t="s">
        <v>71</v>
      </c>
      <c r="P7"/>
      <c r="Q7"/>
      <c r="R7"/>
    </row>
    <row r="8" spans="2:18" ht="15" customHeight="1" x14ac:dyDescent="0.25">
      <c r="B8" s="22">
        <v>4</v>
      </c>
      <c r="C8" s="25" t="s">
        <v>273</v>
      </c>
      <c r="D8" s="521"/>
      <c r="E8" s="524"/>
      <c r="F8" s="519"/>
      <c r="H8" s="27" t="s">
        <v>132</v>
      </c>
      <c r="I8" s="27" t="s">
        <v>284</v>
      </c>
      <c r="N8" s="526" t="s">
        <v>72</v>
      </c>
      <c r="O8" s="12" t="s">
        <v>73</v>
      </c>
      <c r="P8"/>
      <c r="Q8"/>
      <c r="R8"/>
    </row>
    <row r="9" spans="2:18" ht="15" customHeight="1" x14ac:dyDescent="0.25">
      <c r="B9" s="22">
        <v>5</v>
      </c>
      <c r="C9" s="25" t="s">
        <v>274</v>
      </c>
      <c r="D9" s="521"/>
      <c r="E9" s="524"/>
      <c r="F9" s="519"/>
      <c r="H9" s="28" t="s">
        <v>214</v>
      </c>
      <c r="I9" s="28" t="s">
        <v>285</v>
      </c>
      <c r="N9" s="528"/>
      <c r="O9" s="13" t="s">
        <v>74</v>
      </c>
      <c r="P9"/>
      <c r="Q9"/>
      <c r="R9"/>
    </row>
    <row r="10" spans="2:18" ht="15" customHeight="1" x14ac:dyDescent="0.25">
      <c r="B10" s="22">
        <v>6</v>
      </c>
      <c r="C10" s="25" t="s">
        <v>250</v>
      </c>
      <c r="D10" s="521"/>
      <c r="E10" s="524"/>
      <c r="F10" s="519"/>
      <c r="H10" s="28" t="s">
        <v>134</v>
      </c>
      <c r="I10" s="32"/>
      <c r="N10" s="528"/>
      <c r="O10" s="11" t="s">
        <v>75</v>
      </c>
      <c r="P10" t="s">
        <v>96</v>
      </c>
      <c r="Q10"/>
      <c r="R10"/>
    </row>
    <row r="11" spans="2:18" ht="15" customHeight="1" x14ac:dyDescent="0.25">
      <c r="B11" s="23">
        <v>7</v>
      </c>
      <c r="C11" s="26" t="s">
        <v>275</v>
      </c>
      <c r="D11" s="521"/>
      <c r="E11" s="525" t="s">
        <v>281</v>
      </c>
      <c r="H11" s="29" t="s">
        <v>135</v>
      </c>
      <c r="I11" s="33"/>
      <c r="N11" s="527"/>
      <c r="O11" s="12" t="s">
        <v>76</v>
      </c>
      <c r="P11"/>
      <c r="Q11"/>
      <c r="R11"/>
    </row>
    <row r="12" spans="2:18" ht="15" customHeight="1" x14ac:dyDescent="0.25">
      <c r="B12" s="23">
        <v>8</v>
      </c>
      <c r="C12" s="26" t="s">
        <v>276</v>
      </c>
      <c r="D12" s="521"/>
      <c r="E12" s="525"/>
      <c r="H12" s="30" t="s">
        <v>136</v>
      </c>
      <c r="I12" s="34"/>
      <c r="N12" s="526" t="s">
        <v>77</v>
      </c>
      <c r="O12" s="11" t="s">
        <v>78</v>
      </c>
      <c r="P12"/>
      <c r="Q12"/>
      <c r="R12"/>
    </row>
    <row r="13" spans="2:18" ht="15" customHeight="1" x14ac:dyDescent="0.25">
      <c r="B13" s="23">
        <v>9</v>
      </c>
      <c r="C13" s="26" t="s">
        <v>63</v>
      </c>
      <c r="D13" s="521"/>
      <c r="E13" s="525"/>
      <c r="H13" s="30" t="s">
        <v>137</v>
      </c>
      <c r="I13" s="34"/>
      <c r="N13" s="527"/>
      <c r="O13" s="13" t="s">
        <v>79</v>
      </c>
      <c r="P13"/>
      <c r="Q13"/>
      <c r="R13"/>
    </row>
    <row r="14" spans="2:18" ht="15" customHeight="1" x14ac:dyDescent="0.25">
      <c r="B14" s="23">
        <v>10</v>
      </c>
      <c r="C14" s="26" t="s">
        <v>97</v>
      </c>
      <c r="D14" s="521"/>
      <c r="E14" s="525"/>
      <c r="H14" s="31" t="s">
        <v>138</v>
      </c>
      <c r="I14" s="35"/>
      <c r="N14" s="526" t="s">
        <v>80</v>
      </c>
      <c r="O14" s="12" t="s">
        <v>81</v>
      </c>
      <c r="P14"/>
      <c r="Q14"/>
      <c r="R14"/>
    </row>
    <row r="15" spans="2:18" ht="15" customHeight="1" x14ac:dyDescent="0.25">
      <c r="B15" s="23">
        <v>11</v>
      </c>
      <c r="C15" s="26" t="s">
        <v>277</v>
      </c>
      <c r="D15" s="521"/>
      <c r="E15" s="525"/>
      <c r="N15" s="527"/>
      <c r="O15" s="14" t="s">
        <v>82</v>
      </c>
      <c r="P15"/>
      <c r="Q15"/>
      <c r="R15"/>
    </row>
    <row r="16" spans="2:18" ht="15" customHeight="1" x14ac:dyDescent="0.25">
      <c r="B16" s="23">
        <v>12</v>
      </c>
      <c r="C16" s="26" t="s">
        <v>278</v>
      </c>
      <c r="D16" s="521"/>
      <c r="E16" s="525"/>
      <c r="N16" s="526" t="s">
        <v>83</v>
      </c>
      <c r="O16" s="13" t="s">
        <v>84</v>
      </c>
      <c r="P16" s="10"/>
      <c r="Q16"/>
      <c r="R16"/>
    </row>
    <row r="17" spans="2:18" ht="15" customHeight="1" x14ac:dyDescent="0.25">
      <c r="B17" s="23">
        <v>13</v>
      </c>
      <c r="C17" s="26" t="s">
        <v>64</v>
      </c>
      <c r="D17" s="521"/>
      <c r="E17" s="525"/>
      <c r="N17" s="528"/>
      <c r="O17" s="11" t="s">
        <v>85</v>
      </c>
      <c r="P17"/>
      <c r="Q17"/>
      <c r="R17"/>
    </row>
    <row r="18" spans="2:18" ht="15" customHeight="1" x14ac:dyDescent="0.25">
      <c r="B18" s="23">
        <v>14</v>
      </c>
      <c r="C18" s="26" t="s">
        <v>65</v>
      </c>
      <c r="D18" s="521"/>
      <c r="E18" s="525"/>
      <c r="N18" s="528"/>
      <c r="O18" s="11" t="s">
        <v>86</v>
      </c>
      <c r="P18"/>
      <c r="Q18"/>
      <c r="R18"/>
    </row>
    <row r="19" spans="2:18" ht="15" customHeight="1" x14ac:dyDescent="0.25">
      <c r="B19" s="23">
        <v>15</v>
      </c>
      <c r="C19" s="26" t="s">
        <v>279</v>
      </c>
      <c r="D19" s="521"/>
      <c r="E19" s="525"/>
      <c r="N19" s="528"/>
      <c r="O19" s="14" t="s">
        <v>87</v>
      </c>
      <c r="P19"/>
      <c r="Q19"/>
      <c r="R19"/>
    </row>
    <row r="20" spans="2:18" ht="15" customHeight="1" x14ac:dyDescent="0.25">
      <c r="B20" s="23">
        <v>16</v>
      </c>
      <c r="C20" s="26" t="s">
        <v>249</v>
      </c>
      <c r="D20" s="521"/>
      <c r="E20" s="525"/>
      <c r="N20" s="527"/>
      <c r="O20" s="14" t="s">
        <v>88</v>
      </c>
      <c r="P20"/>
      <c r="Q20"/>
      <c r="R20"/>
    </row>
    <row r="21" spans="2:18" ht="15" customHeight="1" x14ac:dyDescent="0.25">
      <c r="B21" s="23">
        <v>17</v>
      </c>
      <c r="C21" s="26" t="s">
        <v>66</v>
      </c>
      <c r="D21" s="522"/>
      <c r="E21" s="525"/>
      <c r="N21" s="526" t="s">
        <v>89</v>
      </c>
      <c r="O21" s="15" t="s">
        <v>90</v>
      </c>
      <c r="P21"/>
      <c r="Q21"/>
      <c r="R21"/>
    </row>
    <row r="22" spans="2:18" ht="22.5" customHeight="1" x14ac:dyDescent="0.25">
      <c r="N22" s="527"/>
      <c r="O22" s="11" t="s">
        <v>91</v>
      </c>
      <c r="P22"/>
      <c r="Q22"/>
      <c r="R22"/>
    </row>
    <row r="23" spans="2:18" x14ac:dyDescent="0.25">
      <c r="N23"/>
      <c r="O23"/>
      <c r="P23"/>
      <c r="Q23"/>
      <c r="R23"/>
    </row>
    <row r="24" spans="2:18" x14ac:dyDescent="0.25">
      <c r="N24"/>
      <c r="O24"/>
      <c r="P24"/>
      <c r="Q24"/>
      <c r="R24"/>
    </row>
    <row r="25" spans="2:18" ht="30.75" customHeight="1" x14ac:dyDescent="0.25">
      <c r="N25" s="7" t="s">
        <v>68</v>
      </c>
      <c r="O25" s="7" t="s">
        <v>92</v>
      </c>
      <c r="P25"/>
      <c r="Q25"/>
      <c r="R25"/>
    </row>
    <row r="26" spans="2:18" ht="24.75" customHeight="1" x14ac:dyDescent="0.25">
      <c r="N26" s="526" t="s">
        <v>70</v>
      </c>
      <c r="O26" s="9" t="s">
        <v>93</v>
      </c>
      <c r="P26"/>
      <c r="Q26"/>
      <c r="R26"/>
    </row>
    <row r="27" spans="2:18" ht="26.25" customHeight="1" x14ac:dyDescent="0.25">
      <c r="N27" s="527"/>
      <c r="O27" s="9" t="s">
        <v>71</v>
      </c>
      <c r="P27"/>
      <c r="Q27"/>
      <c r="R27"/>
    </row>
    <row r="28" spans="2:18" ht="30" x14ac:dyDescent="0.25">
      <c r="N28" s="8" t="s">
        <v>72</v>
      </c>
      <c r="O28" s="9" t="s">
        <v>74</v>
      </c>
      <c r="P28"/>
      <c r="Q28"/>
      <c r="R28"/>
    </row>
    <row r="29" spans="2:18" ht="26.25" customHeight="1" x14ac:dyDescent="0.25">
      <c r="N29" s="8" t="s">
        <v>77</v>
      </c>
      <c r="O29" s="9" t="s">
        <v>79</v>
      </c>
      <c r="P29"/>
      <c r="Q29"/>
      <c r="R29"/>
    </row>
    <row r="30" spans="2:18" ht="30" x14ac:dyDescent="0.25">
      <c r="N30" s="8" t="s">
        <v>83</v>
      </c>
      <c r="O30" s="9" t="s">
        <v>94</v>
      </c>
      <c r="P30"/>
      <c r="Q30"/>
      <c r="R30"/>
    </row>
    <row r="31" spans="2:18" ht="27.75" customHeight="1" x14ac:dyDescent="0.25">
      <c r="N31" s="8" t="s">
        <v>89</v>
      </c>
      <c r="O31" s="9" t="s">
        <v>90</v>
      </c>
      <c r="P31"/>
      <c r="Q31"/>
      <c r="R31"/>
    </row>
  </sheetData>
  <mergeCells count="13">
    <mergeCell ref="N21:N22"/>
    <mergeCell ref="N26:N27"/>
    <mergeCell ref="N6:N7"/>
    <mergeCell ref="N8:N11"/>
    <mergeCell ref="N12:N13"/>
    <mergeCell ref="N14:N15"/>
    <mergeCell ref="N16:N20"/>
    <mergeCell ref="H5:I5"/>
    <mergeCell ref="F5:F10"/>
    <mergeCell ref="D5:D21"/>
    <mergeCell ref="B4:C4"/>
    <mergeCell ref="E5:E10"/>
    <mergeCell ref="E11:E21"/>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0"/>
  <sheetViews>
    <sheetView zoomScale="70" zoomScaleNormal="70" workbookViewId="0">
      <selection activeCell="H136" sqref="H136"/>
    </sheetView>
  </sheetViews>
  <sheetFormatPr defaultColWidth="9.140625" defaultRowHeight="15" x14ac:dyDescent="0.25"/>
  <cols>
    <col min="1" max="1" width="3.5703125" style="2" customWidth="1"/>
    <col min="2" max="2" width="5.7109375" style="2" bestFit="1" customWidth="1"/>
    <col min="3" max="3" width="95.140625" style="2" customWidth="1"/>
    <col min="4" max="4" width="59.28515625" style="2" customWidth="1"/>
    <col min="5" max="5" width="10.7109375" style="2" bestFit="1" customWidth="1"/>
    <col min="6" max="6" width="13.140625" style="2" customWidth="1"/>
    <col min="7" max="7" width="11.42578125" style="2" customWidth="1"/>
    <col min="8" max="8" width="9.140625" style="2"/>
    <col min="9" max="9" width="40.7109375" style="2" customWidth="1"/>
    <col min="10" max="12" width="9.140625" style="2"/>
    <col min="13" max="13" width="59.42578125" style="2" customWidth="1"/>
    <col min="14" max="16384" width="9.140625" style="2"/>
  </cols>
  <sheetData>
    <row r="1" spans="2:9" ht="33.75" customHeight="1" x14ac:dyDescent="0.25"/>
    <row r="2" spans="2:9" x14ac:dyDescent="0.25">
      <c r="B2" s="536" t="s">
        <v>6</v>
      </c>
      <c r="C2" s="537"/>
      <c r="D2" s="537"/>
      <c r="E2" s="537"/>
      <c r="F2" s="537"/>
      <c r="G2" s="538"/>
    </row>
    <row r="3" spans="2:9" x14ac:dyDescent="0.25">
      <c r="B3" s="3" t="s">
        <v>4</v>
      </c>
      <c r="C3" s="3" t="s">
        <v>17</v>
      </c>
      <c r="D3" s="3" t="s">
        <v>9</v>
      </c>
      <c r="E3" s="536" t="s">
        <v>0</v>
      </c>
      <c r="F3" s="537"/>
      <c r="G3" s="538"/>
    </row>
    <row r="4" spans="2:9" ht="45" customHeight="1" x14ac:dyDescent="0.25">
      <c r="B4" s="1" t="s">
        <v>11</v>
      </c>
      <c r="C4" s="19" t="s">
        <v>19</v>
      </c>
      <c r="D4" s="1" t="s">
        <v>127</v>
      </c>
      <c r="E4" s="539" t="s">
        <v>1</v>
      </c>
      <c r="F4" s="540"/>
      <c r="G4" s="541"/>
    </row>
    <row r="5" spans="2:9" x14ac:dyDescent="0.25">
      <c r="B5" s="536" t="s">
        <v>10</v>
      </c>
      <c r="C5" s="537"/>
      <c r="D5" s="537"/>
      <c r="E5" s="537"/>
      <c r="F5" s="537"/>
      <c r="G5" s="538"/>
    </row>
    <row r="6" spans="2:9" x14ac:dyDescent="0.25">
      <c r="B6" s="3" t="s">
        <v>4</v>
      </c>
      <c r="C6" s="536" t="s">
        <v>17</v>
      </c>
      <c r="D6" s="538"/>
      <c r="E6" s="3" t="s">
        <v>13</v>
      </c>
      <c r="F6" s="3" t="s">
        <v>7</v>
      </c>
      <c r="G6" s="3" t="s">
        <v>5</v>
      </c>
    </row>
    <row r="7" spans="2:9" ht="18.75" x14ac:dyDescent="0.25">
      <c r="B7" s="44">
        <v>30</v>
      </c>
      <c r="C7" s="534" t="s">
        <v>98</v>
      </c>
      <c r="D7" s="535"/>
      <c r="E7" s="2" t="s">
        <v>118</v>
      </c>
      <c r="F7" s="1" t="s">
        <v>8</v>
      </c>
      <c r="G7" s="1"/>
      <c r="I7" s="529" t="s">
        <v>266</v>
      </c>
    </row>
    <row r="8" spans="2:9" ht="18.75" x14ac:dyDescent="0.25">
      <c r="B8" s="45">
        <v>10</v>
      </c>
      <c r="C8" s="534" t="s">
        <v>99</v>
      </c>
      <c r="D8" s="535"/>
      <c r="E8" s="1" t="s">
        <v>119</v>
      </c>
      <c r="F8" s="1" t="s">
        <v>8</v>
      </c>
      <c r="G8" s="1"/>
      <c r="I8" s="529"/>
    </row>
    <row r="9" spans="2:9" ht="30" customHeight="1" x14ac:dyDescent="0.25">
      <c r="B9" s="45">
        <v>26</v>
      </c>
      <c r="C9" s="534" t="s">
        <v>291</v>
      </c>
      <c r="D9" s="535"/>
      <c r="E9" s="1" t="s">
        <v>120</v>
      </c>
      <c r="F9" s="1" t="s">
        <v>8</v>
      </c>
      <c r="G9" s="1"/>
      <c r="I9" s="529"/>
    </row>
    <row r="10" spans="2:9" ht="50.25" customHeight="1" x14ac:dyDescent="0.25">
      <c r="B10" s="45">
        <v>288</v>
      </c>
      <c r="C10" s="534" t="s">
        <v>314</v>
      </c>
      <c r="D10" s="535"/>
      <c r="E10" s="2" t="s">
        <v>121</v>
      </c>
      <c r="F10" s="1" t="s">
        <v>8</v>
      </c>
      <c r="G10" s="1"/>
      <c r="I10" s="529"/>
    </row>
    <row r="11" spans="2:9" ht="18.75" x14ac:dyDescent="0.25">
      <c r="B11" s="45">
        <v>31</v>
      </c>
      <c r="C11" s="534" t="s">
        <v>100</v>
      </c>
      <c r="D11" s="535"/>
      <c r="E11" s="1" t="s">
        <v>122</v>
      </c>
      <c r="F11" s="1" t="s">
        <v>8</v>
      </c>
      <c r="G11" s="1"/>
      <c r="I11" s="529"/>
    </row>
    <row r="12" spans="2:9" ht="18.75" x14ac:dyDescent="0.25">
      <c r="B12" s="44">
        <v>51</v>
      </c>
      <c r="C12" s="534" t="s">
        <v>101</v>
      </c>
      <c r="D12" s="535"/>
      <c r="E12" s="1" t="s">
        <v>123</v>
      </c>
      <c r="F12" s="1" t="s">
        <v>8</v>
      </c>
      <c r="G12" s="1"/>
      <c r="I12" s="529"/>
    </row>
    <row r="13" spans="2:9" ht="18.75" x14ac:dyDescent="0.25">
      <c r="B13" s="44">
        <v>3</v>
      </c>
      <c r="C13" s="534" t="s">
        <v>102</v>
      </c>
      <c r="D13" s="535"/>
      <c r="E13" s="1" t="s">
        <v>124</v>
      </c>
      <c r="F13" s="1" t="s">
        <v>8</v>
      </c>
      <c r="G13" s="1"/>
      <c r="I13" s="529"/>
    </row>
    <row r="14" spans="2:9" ht="31.5" customHeight="1" x14ac:dyDescent="0.25">
      <c r="B14" s="44">
        <v>45</v>
      </c>
      <c r="C14" s="534" t="s">
        <v>313</v>
      </c>
      <c r="D14" s="535"/>
      <c r="E14" s="1" t="s">
        <v>125</v>
      </c>
      <c r="F14" s="1" t="s">
        <v>8</v>
      </c>
      <c r="G14" s="1"/>
      <c r="I14" s="529"/>
    </row>
    <row r="15" spans="2:9" ht="28.5" customHeight="1" x14ac:dyDescent="0.25">
      <c r="B15" s="45">
        <v>75</v>
      </c>
      <c r="C15" s="534" t="s">
        <v>292</v>
      </c>
      <c r="D15" s="535"/>
      <c r="E15" s="1" t="s">
        <v>126</v>
      </c>
      <c r="F15" s="1" t="s">
        <v>8</v>
      </c>
      <c r="G15" s="1"/>
      <c r="I15" s="529"/>
    </row>
    <row r="16" spans="2:9" ht="18.75" x14ac:dyDescent="0.25">
      <c r="B16" s="44">
        <v>241</v>
      </c>
      <c r="C16" s="534" t="s">
        <v>103</v>
      </c>
      <c r="D16" s="535"/>
      <c r="E16" s="1" t="s">
        <v>110</v>
      </c>
      <c r="F16" s="1" t="s">
        <v>8</v>
      </c>
      <c r="G16" s="1"/>
      <c r="I16" s="529"/>
    </row>
    <row r="17" spans="2:10" ht="18.75" x14ac:dyDescent="0.25">
      <c r="B17" s="44">
        <v>37</v>
      </c>
      <c r="C17" s="534" t="s">
        <v>104</v>
      </c>
      <c r="D17" s="535"/>
      <c r="E17" s="1" t="s">
        <v>111</v>
      </c>
      <c r="F17" s="1" t="s">
        <v>8</v>
      </c>
      <c r="G17" s="1"/>
      <c r="I17" s="529"/>
    </row>
    <row r="18" spans="2:10" ht="18.75" x14ac:dyDescent="0.25">
      <c r="B18" s="44">
        <v>169</v>
      </c>
      <c r="C18" s="534" t="s">
        <v>105</v>
      </c>
      <c r="D18" s="535"/>
      <c r="E18" s="1" t="s">
        <v>112</v>
      </c>
      <c r="F18" s="1" t="s">
        <v>8</v>
      </c>
      <c r="G18" s="1"/>
      <c r="I18" s="529"/>
    </row>
    <row r="19" spans="2:10" ht="18.75" x14ac:dyDescent="0.25">
      <c r="B19" s="44">
        <v>8</v>
      </c>
      <c r="C19" s="534" t="s">
        <v>106</v>
      </c>
      <c r="D19" s="535"/>
      <c r="E19" s="1" t="s">
        <v>113</v>
      </c>
      <c r="F19" s="1" t="s">
        <v>8</v>
      </c>
      <c r="G19" s="1"/>
      <c r="I19" s="529"/>
    </row>
    <row r="20" spans="2:10" ht="18.75" x14ac:dyDescent="0.25">
      <c r="B20" s="45">
        <v>213</v>
      </c>
      <c r="C20" s="534" t="s">
        <v>107</v>
      </c>
      <c r="D20" s="535"/>
      <c r="E20" s="1" t="s">
        <v>114</v>
      </c>
      <c r="F20" s="1" t="s">
        <v>8</v>
      </c>
      <c r="G20" s="1"/>
      <c r="I20" s="529"/>
    </row>
    <row r="21" spans="2:10" ht="18.75" x14ac:dyDescent="0.25">
      <c r="B21" s="44">
        <v>190</v>
      </c>
      <c r="C21" s="534" t="s">
        <v>108</v>
      </c>
      <c r="D21" s="535"/>
      <c r="E21" s="1" t="s">
        <v>115</v>
      </c>
      <c r="F21" s="1" t="s">
        <v>8</v>
      </c>
      <c r="G21" s="1"/>
      <c r="I21" s="529"/>
    </row>
    <row r="22" spans="2:10" ht="18.75" x14ac:dyDescent="0.25">
      <c r="B22" s="45">
        <v>229</v>
      </c>
      <c r="C22" s="534" t="s">
        <v>109</v>
      </c>
      <c r="D22" s="535"/>
      <c r="E22" s="1" t="s">
        <v>116</v>
      </c>
      <c r="F22" s="1" t="s">
        <v>8</v>
      </c>
      <c r="G22" s="1"/>
      <c r="I22" s="529"/>
    </row>
    <row r="23" spans="2:10" ht="33.75" customHeight="1" x14ac:dyDescent="0.25"/>
    <row r="24" spans="2:10" x14ac:dyDescent="0.25">
      <c r="B24" s="536" t="s">
        <v>6</v>
      </c>
      <c r="C24" s="537"/>
      <c r="D24" s="537"/>
      <c r="E24" s="537"/>
      <c r="F24" s="537"/>
      <c r="G24" s="538"/>
    </row>
    <row r="25" spans="2:10" x14ac:dyDescent="0.25">
      <c r="B25" s="3" t="s">
        <v>4</v>
      </c>
      <c r="C25" s="3" t="s">
        <v>17</v>
      </c>
      <c r="D25" s="3" t="s">
        <v>9</v>
      </c>
      <c r="E25" s="536" t="s">
        <v>0</v>
      </c>
      <c r="F25" s="537"/>
      <c r="G25" s="538"/>
    </row>
    <row r="26" spans="2:10" ht="45" customHeight="1" x14ac:dyDescent="0.25">
      <c r="B26" s="1" t="s">
        <v>12</v>
      </c>
      <c r="C26" s="19" t="s">
        <v>2</v>
      </c>
      <c r="D26" s="1" t="s">
        <v>127</v>
      </c>
      <c r="E26" s="539" t="s">
        <v>20</v>
      </c>
      <c r="F26" s="540"/>
      <c r="G26" s="541"/>
    </row>
    <row r="27" spans="2:10" x14ac:dyDescent="0.25">
      <c r="B27" s="536" t="s">
        <v>10</v>
      </c>
      <c r="C27" s="537"/>
      <c r="D27" s="537"/>
      <c r="E27" s="537"/>
      <c r="F27" s="537"/>
      <c r="G27" s="538"/>
    </row>
    <row r="28" spans="2:10" x14ac:dyDescent="0.25">
      <c r="B28" s="3" t="s">
        <v>4</v>
      </c>
      <c r="C28" s="536" t="s">
        <v>17</v>
      </c>
      <c r="D28" s="538"/>
      <c r="E28" s="3" t="s">
        <v>13</v>
      </c>
      <c r="F28" s="3" t="s">
        <v>7</v>
      </c>
      <c r="G28" s="3" t="s">
        <v>5</v>
      </c>
    </row>
    <row r="29" spans="2:10" ht="30" x14ac:dyDescent="0.25">
      <c r="B29" s="44">
        <v>311</v>
      </c>
      <c r="C29" s="534" t="s">
        <v>14</v>
      </c>
      <c r="D29" s="544"/>
      <c r="E29" s="1" t="s">
        <v>118</v>
      </c>
      <c r="F29" s="1" t="s">
        <v>16</v>
      </c>
      <c r="G29" s="1">
        <v>2017</v>
      </c>
      <c r="I29" s="20" t="s">
        <v>268</v>
      </c>
      <c r="J29" s="17"/>
    </row>
    <row r="30" spans="2:10" ht="213" customHeight="1" x14ac:dyDescent="0.25">
      <c r="B30" s="44">
        <v>49</v>
      </c>
      <c r="C30" s="534" t="s">
        <v>244</v>
      </c>
      <c r="D30" s="535"/>
      <c r="E30" s="1" t="s">
        <v>119</v>
      </c>
      <c r="F30" s="1" t="s">
        <v>16</v>
      </c>
      <c r="G30" s="1">
        <v>2017</v>
      </c>
      <c r="I30" s="42" t="s">
        <v>309</v>
      </c>
    </row>
    <row r="31" spans="2:10" ht="40.5" customHeight="1" x14ac:dyDescent="0.25">
      <c r="B31" s="45">
        <v>163</v>
      </c>
      <c r="C31" s="534" t="s">
        <v>15</v>
      </c>
      <c r="D31" s="535"/>
      <c r="E31" s="1" t="s">
        <v>120</v>
      </c>
      <c r="F31" s="1" t="s">
        <v>16</v>
      </c>
      <c r="G31" s="1" t="s">
        <v>300</v>
      </c>
      <c r="I31" s="42"/>
    </row>
    <row r="32" spans="2:10" ht="129.75" customHeight="1" x14ac:dyDescent="0.25">
      <c r="B32" s="44">
        <v>77</v>
      </c>
      <c r="C32" s="534" t="s">
        <v>317</v>
      </c>
      <c r="D32" s="535"/>
      <c r="E32" s="2" t="s">
        <v>121</v>
      </c>
      <c r="F32" s="1" t="s">
        <v>16</v>
      </c>
      <c r="G32" s="1" t="s">
        <v>300</v>
      </c>
      <c r="I32" s="42" t="s">
        <v>267</v>
      </c>
    </row>
    <row r="33" spans="2:9" ht="18.75" x14ac:dyDescent="0.25">
      <c r="B33" s="44">
        <v>106</v>
      </c>
      <c r="C33" s="534" t="s">
        <v>128</v>
      </c>
      <c r="D33" s="535"/>
      <c r="E33" s="1" t="s">
        <v>122</v>
      </c>
      <c r="F33" s="1" t="s">
        <v>16</v>
      </c>
      <c r="G33" s="1">
        <v>2017</v>
      </c>
      <c r="I33" s="42"/>
    </row>
    <row r="34" spans="2:9" ht="18.75" x14ac:dyDescent="0.25">
      <c r="B34" s="44">
        <v>130</v>
      </c>
      <c r="C34" s="534" t="s">
        <v>129</v>
      </c>
      <c r="D34" s="535"/>
      <c r="E34" s="1" t="s">
        <v>123</v>
      </c>
      <c r="F34" s="1" t="s">
        <v>16</v>
      </c>
      <c r="G34" s="1">
        <v>2017</v>
      </c>
      <c r="I34" s="42"/>
    </row>
    <row r="35" spans="2:9" ht="44.25" customHeight="1" x14ac:dyDescent="0.25">
      <c r="B35" s="44">
        <v>312</v>
      </c>
      <c r="C35" s="534" t="s">
        <v>238</v>
      </c>
      <c r="D35" s="535"/>
      <c r="E35" s="1" t="s">
        <v>124</v>
      </c>
      <c r="F35" s="1" t="s">
        <v>16</v>
      </c>
      <c r="G35" s="1">
        <v>2017</v>
      </c>
      <c r="I35" s="42"/>
    </row>
    <row r="36" spans="2:9" ht="45" customHeight="1" x14ac:dyDescent="0.25">
      <c r="B36" s="45">
        <v>243</v>
      </c>
      <c r="C36" s="534" t="s">
        <v>233</v>
      </c>
      <c r="D36" s="535"/>
      <c r="E36" s="1" t="s">
        <v>125</v>
      </c>
      <c r="F36" s="1" t="s">
        <v>16</v>
      </c>
      <c r="G36" s="1">
        <v>2017</v>
      </c>
      <c r="I36" s="42"/>
    </row>
    <row r="37" spans="2:9" ht="34.5" customHeight="1" x14ac:dyDescent="0.25">
      <c r="B37" s="44">
        <v>244</v>
      </c>
      <c r="C37" s="534" t="s">
        <v>247</v>
      </c>
      <c r="D37" s="535"/>
      <c r="E37" s="1" t="s">
        <v>126</v>
      </c>
      <c r="F37" s="1" t="s">
        <v>16</v>
      </c>
      <c r="G37" s="1">
        <v>2017</v>
      </c>
      <c r="I37" s="42"/>
    </row>
    <row r="38" spans="2:9" ht="36.75" customHeight="1" x14ac:dyDescent="0.25">
      <c r="B38" s="45">
        <v>268</v>
      </c>
      <c r="C38" s="534" t="s">
        <v>130</v>
      </c>
      <c r="D38" s="535"/>
      <c r="E38" s="1" t="s">
        <v>110</v>
      </c>
      <c r="F38" s="1" t="s">
        <v>16</v>
      </c>
      <c r="G38" s="1">
        <v>2018</v>
      </c>
      <c r="I38" s="42"/>
    </row>
    <row r="39" spans="2:9" ht="31.5" customHeight="1" x14ac:dyDescent="0.25">
      <c r="B39" s="45">
        <v>276</v>
      </c>
      <c r="C39" s="534" t="s">
        <v>237</v>
      </c>
      <c r="D39" s="535"/>
      <c r="E39" s="1" t="s">
        <v>111</v>
      </c>
      <c r="F39" s="1" t="s">
        <v>16</v>
      </c>
      <c r="G39" s="1">
        <v>2017</v>
      </c>
      <c r="I39" s="42"/>
    </row>
    <row r="40" spans="2:9" ht="33" customHeight="1" x14ac:dyDescent="0.25">
      <c r="B40" s="45">
        <v>269</v>
      </c>
      <c r="C40" s="534" t="s">
        <v>131</v>
      </c>
      <c r="D40" s="535"/>
      <c r="E40" s="1" t="s">
        <v>112</v>
      </c>
      <c r="F40" s="1" t="s">
        <v>16</v>
      </c>
      <c r="G40" s="1" t="s">
        <v>301</v>
      </c>
      <c r="I40" s="42"/>
    </row>
    <row r="41" spans="2:9" ht="33.75" customHeight="1" x14ac:dyDescent="0.25"/>
    <row r="42" spans="2:9" x14ac:dyDescent="0.25">
      <c r="B42" s="536" t="s">
        <v>6</v>
      </c>
      <c r="C42" s="537"/>
      <c r="D42" s="537"/>
      <c r="E42" s="537"/>
      <c r="F42" s="537"/>
      <c r="G42" s="538"/>
    </row>
    <row r="43" spans="2:9" x14ac:dyDescent="0.25">
      <c r="B43" s="3" t="s">
        <v>4</v>
      </c>
      <c r="C43" s="3" t="s">
        <v>17</v>
      </c>
      <c r="D43" s="3" t="s">
        <v>9</v>
      </c>
      <c r="E43" s="536" t="s">
        <v>0</v>
      </c>
      <c r="F43" s="537"/>
      <c r="G43" s="538"/>
    </row>
    <row r="44" spans="2:9" ht="46.5" customHeight="1" x14ac:dyDescent="0.25">
      <c r="B44" s="1"/>
      <c r="C44" s="19" t="s">
        <v>139</v>
      </c>
      <c r="D44" s="1"/>
      <c r="E44" s="539"/>
      <c r="F44" s="540"/>
      <c r="G44" s="541"/>
    </row>
    <row r="45" spans="2:9" x14ac:dyDescent="0.25">
      <c r="B45" s="536" t="s">
        <v>10</v>
      </c>
      <c r="C45" s="537"/>
      <c r="D45" s="537"/>
      <c r="E45" s="537"/>
      <c r="F45" s="537"/>
      <c r="G45" s="538"/>
    </row>
    <row r="46" spans="2:9" x14ac:dyDescent="0.25">
      <c r="B46" s="3" t="s">
        <v>4</v>
      </c>
      <c r="C46" s="536" t="s">
        <v>17</v>
      </c>
      <c r="D46" s="538"/>
      <c r="E46" s="3" t="s">
        <v>13</v>
      </c>
      <c r="F46" s="3" t="s">
        <v>7</v>
      </c>
      <c r="G46" s="3" t="s">
        <v>5</v>
      </c>
    </row>
    <row r="47" spans="2:9" ht="32.25" customHeight="1" x14ac:dyDescent="0.25">
      <c r="B47" s="45">
        <v>1</v>
      </c>
      <c r="C47" s="534" t="s">
        <v>231</v>
      </c>
      <c r="D47" s="535"/>
      <c r="E47" s="1" t="s">
        <v>18</v>
      </c>
      <c r="F47" s="1"/>
      <c r="G47" s="41">
        <v>2017</v>
      </c>
      <c r="I47" s="530" t="s">
        <v>269</v>
      </c>
    </row>
    <row r="48" spans="2:9" ht="37.5" customHeight="1" x14ac:dyDescent="0.25">
      <c r="B48" s="44">
        <v>2</v>
      </c>
      <c r="C48" s="534" t="s">
        <v>236</v>
      </c>
      <c r="D48" s="535"/>
      <c r="E48" s="1" t="s">
        <v>18</v>
      </c>
      <c r="F48" s="1"/>
      <c r="G48" s="41">
        <v>2017</v>
      </c>
      <c r="I48" s="531"/>
    </row>
    <row r="49" spans="2:13" ht="65.25" customHeight="1" x14ac:dyDescent="0.25">
      <c r="B49" s="44">
        <v>21</v>
      </c>
      <c r="C49" s="534" t="s">
        <v>226</v>
      </c>
      <c r="D49" s="535"/>
      <c r="E49" s="1" t="s">
        <v>18</v>
      </c>
      <c r="F49" s="1"/>
      <c r="G49" s="41">
        <v>2017</v>
      </c>
      <c r="I49" s="531"/>
    </row>
    <row r="50" spans="2:13" ht="36.75" customHeight="1" x14ac:dyDescent="0.25">
      <c r="B50" s="45">
        <v>22</v>
      </c>
      <c r="C50" s="534" t="s">
        <v>234</v>
      </c>
      <c r="D50" s="535"/>
      <c r="E50" s="1" t="s">
        <v>18</v>
      </c>
      <c r="F50" s="1"/>
      <c r="G50" s="41">
        <v>2017</v>
      </c>
      <c r="I50" s="531"/>
      <c r="M50" s="2" t="s">
        <v>224</v>
      </c>
    </row>
    <row r="51" spans="2:13" ht="30.75" customHeight="1" x14ac:dyDescent="0.25">
      <c r="B51" s="45">
        <v>23</v>
      </c>
      <c r="C51" s="534" t="s">
        <v>248</v>
      </c>
      <c r="D51" s="535"/>
      <c r="E51" s="1" t="s">
        <v>18</v>
      </c>
      <c r="F51" s="1"/>
      <c r="G51" s="41">
        <v>2017</v>
      </c>
      <c r="I51" s="531"/>
    </row>
    <row r="52" spans="2:13" ht="46.5" customHeight="1" x14ac:dyDescent="0.25">
      <c r="B52" s="44">
        <v>25</v>
      </c>
      <c r="C52" s="534" t="s">
        <v>232</v>
      </c>
      <c r="D52" s="535"/>
      <c r="E52" s="1" t="s">
        <v>18</v>
      </c>
      <c r="F52" s="1"/>
      <c r="G52" s="41">
        <v>2017</v>
      </c>
      <c r="I52" s="531"/>
    </row>
    <row r="53" spans="2:13" ht="33" customHeight="1" x14ac:dyDescent="0.25">
      <c r="B53" s="44">
        <v>217</v>
      </c>
      <c r="C53" s="534" t="s">
        <v>240</v>
      </c>
      <c r="D53" s="535"/>
      <c r="E53" s="1" t="s">
        <v>18</v>
      </c>
      <c r="F53" s="1"/>
      <c r="G53" s="41">
        <v>2017</v>
      </c>
      <c r="I53" s="531"/>
    </row>
    <row r="54" spans="2:13" ht="27.75" customHeight="1" x14ac:dyDescent="0.25">
      <c r="B54" s="44">
        <v>73</v>
      </c>
      <c r="C54" s="534" t="s">
        <v>302</v>
      </c>
      <c r="D54" s="535"/>
      <c r="E54" s="1" t="s">
        <v>18</v>
      </c>
      <c r="F54" s="1"/>
      <c r="G54" s="41"/>
      <c r="I54" s="531"/>
    </row>
    <row r="55" spans="2:13" ht="31.5" customHeight="1" x14ac:dyDescent="0.25">
      <c r="B55" s="45">
        <v>61</v>
      </c>
      <c r="C55" s="534" t="s">
        <v>243</v>
      </c>
      <c r="D55" s="535"/>
      <c r="E55" s="1" t="s">
        <v>18</v>
      </c>
      <c r="F55" s="1"/>
      <c r="G55" s="1">
        <v>2017</v>
      </c>
      <c r="I55" s="531"/>
    </row>
    <row r="56" spans="2:13" ht="28.5" customHeight="1" x14ac:dyDescent="0.25">
      <c r="B56" s="44">
        <v>105</v>
      </c>
      <c r="C56" s="534" t="s">
        <v>245</v>
      </c>
      <c r="D56" s="535"/>
      <c r="E56" s="1" t="s">
        <v>18</v>
      </c>
      <c r="F56" s="1"/>
      <c r="G56" s="1">
        <v>2017</v>
      </c>
      <c r="I56" s="531"/>
    </row>
    <row r="57" spans="2:13" ht="28.5" customHeight="1" x14ac:dyDescent="0.25">
      <c r="B57" s="45">
        <v>310</v>
      </c>
      <c r="C57" s="542" t="s">
        <v>140</v>
      </c>
      <c r="D57" s="543"/>
      <c r="E57" s="1" t="s">
        <v>18</v>
      </c>
      <c r="F57" s="1"/>
      <c r="G57" s="1"/>
      <c r="I57" s="531"/>
    </row>
    <row r="58" spans="2:13" ht="35.25" customHeight="1" x14ac:dyDescent="0.25">
      <c r="B58" s="45">
        <v>311</v>
      </c>
      <c r="C58" s="534" t="s">
        <v>297</v>
      </c>
      <c r="D58" s="535"/>
      <c r="E58" s="1" t="s">
        <v>18</v>
      </c>
      <c r="F58" s="1"/>
      <c r="G58" s="1">
        <v>2017</v>
      </c>
      <c r="I58" s="531"/>
    </row>
    <row r="59" spans="2:13" ht="24.75" customHeight="1" x14ac:dyDescent="0.25">
      <c r="B59" s="44">
        <v>296</v>
      </c>
      <c r="C59" s="534" t="s">
        <v>141</v>
      </c>
      <c r="D59" s="535"/>
      <c r="E59" s="1" t="s">
        <v>18</v>
      </c>
      <c r="F59" s="1"/>
      <c r="G59" s="1">
        <v>2016</v>
      </c>
      <c r="I59" s="531"/>
    </row>
    <row r="60" spans="2:13" ht="32.25" customHeight="1" x14ac:dyDescent="0.25">
      <c r="B60" s="44">
        <v>312</v>
      </c>
      <c r="C60" s="534" t="s">
        <v>298</v>
      </c>
      <c r="D60" s="535"/>
      <c r="E60" s="1" t="s">
        <v>18</v>
      </c>
      <c r="F60" s="1"/>
      <c r="G60" s="1">
        <v>2017</v>
      </c>
      <c r="I60" s="531"/>
    </row>
    <row r="61" spans="2:13" ht="36" customHeight="1" x14ac:dyDescent="0.25">
      <c r="B61" s="44">
        <v>313</v>
      </c>
      <c r="C61" s="534" t="s">
        <v>296</v>
      </c>
      <c r="D61" s="535"/>
      <c r="E61" s="1" t="s">
        <v>18</v>
      </c>
      <c r="F61" s="1"/>
      <c r="G61" s="1">
        <v>2017</v>
      </c>
      <c r="I61" s="531"/>
    </row>
    <row r="62" spans="2:13" ht="65.25" customHeight="1" x14ac:dyDescent="0.25">
      <c r="B62" s="44">
        <v>314</v>
      </c>
      <c r="C62" s="534" t="s">
        <v>299</v>
      </c>
      <c r="D62" s="535"/>
      <c r="E62" s="1" t="s">
        <v>18</v>
      </c>
      <c r="F62" s="1"/>
      <c r="G62" s="1">
        <v>2017</v>
      </c>
      <c r="I62" s="532"/>
    </row>
    <row r="63" spans="2:13" ht="32.25" customHeight="1" x14ac:dyDescent="0.25">
      <c r="B63" s="44">
        <v>298</v>
      </c>
      <c r="C63" s="534" t="s">
        <v>246</v>
      </c>
      <c r="D63" s="535"/>
      <c r="E63" s="1" t="s">
        <v>18</v>
      </c>
      <c r="F63" s="1"/>
      <c r="G63" s="1">
        <v>2017</v>
      </c>
    </row>
    <row r="64" spans="2:13" ht="34.5" customHeight="1" x14ac:dyDescent="0.25">
      <c r="B64" s="44">
        <v>303</v>
      </c>
      <c r="C64" s="534" t="s">
        <v>235</v>
      </c>
      <c r="D64" s="535"/>
      <c r="E64" s="1" t="s">
        <v>18</v>
      </c>
      <c r="F64" s="1"/>
      <c r="G64" s="1">
        <v>2017</v>
      </c>
    </row>
    <row r="65" spans="2:9" ht="27" customHeight="1" x14ac:dyDescent="0.25">
      <c r="B65" s="44">
        <v>315</v>
      </c>
      <c r="C65" s="534" t="s">
        <v>142</v>
      </c>
      <c r="D65" s="535"/>
      <c r="E65" s="1" t="s">
        <v>18</v>
      </c>
      <c r="F65" s="1"/>
      <c r="G65" s="1">
        <v>2018</v>
      </c>
    </row>
    <row r="66" spans="2:9" ht="30" customHeight="1" x14ac:dyDescent="0.25">
      <c r="B66" s="44">
        <v>301</v>
      </c>
      <c r="C66" s="534" t="s">
        <v>242</v>
      </c>
      <c r="D66" s="535"/>
      <c r="E66" s="1" t="s">
        <v>18</v>
      </c>
      <c r="F66" s="1"/>
      <c r="G66" s="1">
        <v>2017</v>
      </c>
    </row>
    <row r="67" spans="2:9" ht="24.75" customHeight="1" x14ac:dyDescent="0.25">
      <c r="B67" s="45">
        <v>305</v>
      </c>
      <c r="C67" s="534" t="s">
        <v>143</v>
      </c>
      <c r="D67" s="535"/>
      <c r="E67" s="1" t="s">
        <v>18</v>
      </c>
      <c r="F67" s="1"/>
      <c r="G67" s="1">
        <v>2018</v>
      </c>
    </row>
    <row r="68" spans="2:9" ht="29.25" customHeight="1" x14ac:dyDescent="0.25">
      <c r="B68" s="44">
        <v>299</v>
      </c>
      <c r="C68" s="534" t="s">
        <v>144</v>
      </c>
      <c r="D68" s="535"/>
      <c r="E68" s="1" t="s">
        <v>18</v>
      </c>
      <c r="F68" s="1"/>
      <c r="G68" s="1">
        <v>2017</v>
      </c>
    </row>
    <row r="69" spans="2:9" ht="33" customHeight="1" x14ac:dyDescent="0.25">
      <c r="B69" s="45">
        <v>300</v>
      </c>
      <c r="C69" s="534" t="s">
        <v>241</v>
      </c>
      <c r="D69" s="535"/>
      <c r="E69" s="1" t="s">
        <v>18</v>
      </c>
      <c r="F69" s="1"/>
      <c r="G69" s="1">
        <v>2017</v>
      </c>
    </row>
    <row r="70" spans="2:9" ht="28.5" customHeight="1" x14ac:dyDescent="0.25">
      <c r="B70" s="45">
        <v>304</v>
      </c>
      <c r="C70" s="534" t="s">
        <v>310</v>
      </c>
      <c r="D70" s="535"/>
      <c r="E70" s="1" t="s">
        <v>18</v>
      </c>
      <c r="F70" s="1"/>
      <c r="G70" s="1">
        <v>2017</v>
      </c>
    </row>
    <row r="71" spans="2:9" ht="27.75" customHeight="1" x14ac:dyDescent="0.25"/>
    <row r="72" spans="2:9" x14ac:dyDescent="0.25">
      <c r="B72" s="536" t="s">
        <v>6</v>
      </c>
      <c r="C72" s="537"/>
      <c r="D72" s="537"/>
      <c r="E72" s="537"/>
      <c r="F72" s="537"/>
      <c r="G72" s="538"/>
    </row>
    <row r="73" spans="2:9" x14ac:dyDescent="0.25">
      <c r="B73" s="3" t="s">
        <v>4</v>
      </c>
      <c r="C73" s="3" t="s">
        <v>17</v>
      </c>
      <c r="D73" s="3" t="s">
        <v>9</v>
      </c>
      <c r="E73" s="536" t="s">
        <v>0</v>
      </c>
      <c r="F73" s="537"/>
      <c r="G73" s="538"/>
    </row>
    <row r="74" spans="2:9" ht="46.5" customHeight="1" x14ac:dyDescent="0.25">
      <c r="B74" s="1"/>
      <c r="C74" s="19" t="s">
        <v>211</v>
      </c>
      <c r="D74" s="1"/>
      <c r="E74" s="539"/>
      <c r="F74" s="540"/>
      <c r="G74" s="541"/>
    </row>
    <row r="75" spans="2:9" x14ac:dyDescent="0.25">
      <c r="B75" s="536" t="s">
        <v>10</v>
      </c>
      <c r="C75" s="537"/>
      <c r="D75" s="537"/>
      <c r="E75" s="537"/>
      <c r="F75" s="537"/>
      <c r="G75" s="538"/>
    </row>
    <row r="76" spans="2:9" x14ac:dyDescent="0.25">
      <c r="B76" s="3" t="s">
        <v>4</v>
      </c>
      <c r="C76" s="536" t="s">
        <v>17</v>
      </c>
      <c r="D76" s="538"/>
      <c r="E76" s="3" t="s">
        <v>13</v>
      </c>
      <c r="F76" s="3" t="s">
        <v>7</v>
      </c>
      <c r="G76" s="3" t="s">
        <v>5</v>
      </c>
    </row>
    <row r="77" spans="2:9" ht="18.75" x14ac:dyDescent="0.25">
      <c r="B77" s="44">
        <v>19</v>
      </c>
      <c r="C77" s="534" t="s">
        <v>145</v>
      </c>
      <c r="D77" s="535"/>
      <c r="E77" s="16" t="s">
        <v>118</v>
      </c>
      <c r="F77" s="1"/>
      <c r="G77" s="1"/>
      <c r="I77" s="533"/>
    </row>
    <row r="78" spans="2:9" ht="18.75" x14ac:dyDescent="0.25">
      <c r="B78" s="44">
        <v>34</v>
      </c>
      <c r="C78" s="534" t="s">
        <v>146</v>
      </c>
      <c r="D78" s="535"/>
      <c r="E78" s="16" t="s">
        <v>119</v>
      </c>
      <c r="F78" s="1"/>
      <c r="G78" s="1"/>
      <c r="I78" s="533"/>
    </row>
    <row r="79" spans="2:9" ht="18.75" x14ac:dyDescent="0.25">
      <c r="B79" s="44">
        <v>16</v>
      </c>
      <c r="C79" s="534" t="s">
        <v>147</v>
      </c>
      <c r="D79" s="535"/>
      <c r="E79" s="16" t="s">
        <v>120</v>
      </c>
      <c r="F79" s="1"/>
      <c r="G79" s="1"/>
      <c r="I79" s="533"/>
    </row>
    <row r="80" spans="2:9" ht="18.75" x14ac:dyDescent="0.25">
      <c r="B80" s="45">
        <v>24</v>
      </c>
      <c r="C80" s="534" t="s">
        <v>148</v>
      </c>
      <c r="D80" s="535"/>
      <c r="E80" s="16" t="s">
        <v>121</v>
      </c>
      <c r="F80" s="1"/>
      <c r="G80" s="1"/>
      <c r="I80" s="533"/>
    </row>
    <row r="81" spans="2:9" ht="18.75" x14ac:dyDescent="0.25">
      <c r="B81" s="45">
        <v>27</v>
      </c>
      <c r="C81" s="534" t="s">
        <v>149</v>
      </c>
      <c r="D81" s="535"/>
      <c r="E81" s="16" t="s">
        <v>122</v>
      </c>
      <c r="F81" s="1"/>
      <c r="G81" s="1"/>
      <c r="I81" s="533"/>
    </row>
    <row r="82" spans="2:9" ht="18.75" x14ac:dyDescent="0.25">
      <c r="B82" s="45">
        <v>18</v>
      </c>
      <c r="C82" s="534" t="s">
        <v>150</v>
      </c>
      <c r="D82" s="535"/>
      <c r="E82" s="16" t="s">
        <v>123</v>
      </c>
      <c r="F82" s="1"/>
      <c r="G82" s="1"/>
      <c r="I82" s="533"/>
    </row>
    <row r="83" spans="2:9" ht="18.75" x14ac:dyDescent="0.25">
      <c r="B83" s="45">
        <v>177</v>
      </c>
      <c r="C83" s="534" t="s">
        <v>151</v>
      </c>
      <c r="D83" s="535"/>
      <c r="E83" s="16" t="s">
        <v>124</v>
      </c>
      <c r="F83" s="1"/>
      <c r="G83" s="1"/>
      <c r="I83" s="533"/>
    </row>
    <row r="84" spans="2:9" ht="18.75" x14ac:dyDescent="0.25">
      <c r="B84" s="44">
        <v>186</v>
      </c>
      <c r="C84" s="534" t="s">
        <v>152</v>
      </c>
      <c r="D84" s="535"/>
      <c r="E84" s="16" t="s">
        <v>125</v>
      </c>
      <c r="F84" s="1"/>
      <c r="G84" s="1"/>
      <c r="I84" s="533"/>
    </row>
    <row r="85" spans="2:9" ht="32.25" customHeight="1" x14ac:dyDescent="0.25">
      <c r="B85" s="44">
        <v>14</v>
      </c>
      <c r="C85" s="534" t="s">
        <v>239</v>
      </c>
      <c r="D85" s="535"/>
      <c r="E85" s="16" t="s">
        <v>126</v>
      </c>
      <c r="F85" s="1"/>
      <c r="G85" s="20"/>
      <c r="I85" s="533"/>
    </row>
    <row r="86" spans="2:9" ht="18.75" x14ac:dyDescent="0.25">
      <c r="B86" s="44">
        <v>5</v>
      </c>
      <c r="C86" s="534" t="s">
        <v>153</v>
      </c>
      <c r="D86" s="535"/>
      <c r="E86" s="16" t="s">
        <v>110</v>
      </c>
      <c r="F86" s="1"/>
      <c r="G86" s="1"/>
      <c r="I86" s="533"/>
    </row>
    <row r="87" spans="2:9" ht="18.75" x14ac:dyDescent="0.25">
      <c r="B87" s="45">
        <v>118</v>
      </c>
      <c r="C87" s="534" t="s">
        <v>154</v>
      </c>
      <c r="D87" s="535"/>
      <c r="E87" s="16" t="s">
        <v>111</v>
      </c>
      <c r="F87" s="1"/>
      <c r="G87" s="1"/>
      <c r="I87" s="533"/>
    </row>
    <row r="88" spans="2:9" ht="18.75" x14ac:dyDescent="0.25">
      <c r="B88" s="45">
        <v>39</v>
      </c>
      <c r="C88" s="534" t="s">
        <v>155</v>
      </c>
      <c r="D88" s="535"/>
      <c r="E88" s="16" t="s">
        <v>112</v>
      </c>
      <c r="F88" s="1"/>
      <c r="G88" s="1"/>
      <c r="I88" s="533"/>
    </row>
    <row r="89" spans="2:9" ht="30.75" customHeight="1" x14ac:dyDescent="0.25">
      <c r="B89" s="44">
        <v>36</v>
      </c>
      <c r="C89" s="534" t="s">
        <v>318</v>
      </c>
      <c r="D89" s="535"/>
      <c r="E89" s="16" t="s">
        <v>113</v>
      </c>
      <c r="F89" s="1"/>
      <c r="G89" s="1"/>
      <c r="I89" s="533"/>
    </row>
    <row r="90" spans="2:9" ht="18.75" x14ac:dyDescent="0.25">
      <c r="B90" s="45">
        <v>28</v>
      </c>
      <c r="C90" s="534" t="s">
        <v>156</v>
      </c>
      <c r="D90" s="535"/>
      <c r="E90" s="16" t="s">
        <v>114</v>
      </c>
      <c r="F90" s="1"/>
      <c r="G90" s="1"/>
      <c r="I90" s="533"/>
    </row>
    <row r="91" spans="2:9" ht="28.5" customHeight="1" x14ac:dyDescent="0.25">
      <c r="B91" s="45">
        <v>76</v>
      </c>
      <c r="C91" s="534" t="s">
        <v>319</v>
      </c>
      <c r="D91" s="535"/>
      <c r="E91" s="16" t="s">
        <v>115</v>
      </c>
      <c r="F91" s="1"/>
      <c r="G91" s="1"/>
      <c r="I91" s="533"/>
    </row>
    <row r="92" spans="2:9" ht="18.75" x14ac:dyDescent="0.25">
      <c r="B92" s="45">
        <v>15</v>
      </c>
      <c r="C92" s="534" t="s">
        <v>157</v>
      </c>
      <c r="D92" s="535"/>
      <c r="E92" s="16" t="s">
        <v>116</v>
      </c>
      <c r="F92" s="1"/>
      <c r="G92" s="1"/>
      <c r="I92" s="533"/>
    </row>
    <row r="93" spans="2:9" ht="18.75" x14ac:dyDescent="0.25">
      <c r="B93" s="45">
        <v>104</v>
      </c>
      <c r="C93" s="534" t="s">
        <v>158</v>
      </c>
      <c r="D93" s="535"/>
      <c r="E93" s="16" t="s">
        <v>117</v>
      </c>
      <c r="F93" s="1"/>
      <c r="G93" s="1"/>
      <c r="I93" s="533"/>
    </row>
    <row r="94" spans="2:9" ht="18.75" x14ac:dyDescent="0.25">
      <c r="B94" s="44">
        <v>6</v>
      </c>
      <c r="C94" s="534" t="s">
        <v>159</v>
      </c>
      <c r="D94" s="535"/>
      <c r="E94" s="16" t="s">
        <v>184</v>
      </c>
      <c r="F94" s="1"/>
      <c r="G94" s="1"/>
      <c r="I94" s="533"/>
    </row>
    <row r="95" spans="2:9" ht="18.75" x14ac:dyDescent="0.25">
      <c r="B95" s="45">
        <v>13</v>
      </c>
      <c r="C95" s="534" t="s">
        <v>160</v>
      </c>
      <c r="D95" s="535"/>
      <c r="E95" s="16" t="s">
        <v>185</v>
      </c>
      <c r="F95" s="1"/>
      <c r="G95" s="1"/>
      <c r="I95" s="533"/>
    </row>
    <row r="96" spans="2:9" ht="18.75" x14ac:dyDescent="0.25">
      <c r="B96" s="45">
        <v>33</v>
      </c>
      <c r="C96" s="534" t="s">
        <v>161</v>
      </c>
      <c r="D96" s="535"/>
      <c r="E96" s="16" t="s">
        <v>186</v>
      </c>
      <c r="F96" s="1"/>
      <c r="G96" s="1"/>
      <c r="I96" s="533"/>
    </row>
    <row r="97" spans="2:9" ht="18.75" x14ac:dyDescent="0.25">
      <c r="B97" s="45">
        <v>42</v>
      </c>
      <c r="C97" s="534" t="s">
        <v>162</v>
      </c>
      <c r="D97" s="535"/>
      <c r="E97" s="16" t="s">
        <v>187</v>
      </c>
      <c r="F97" s="1"/>
      <c r="G97" s="1"/>
      <c r="I97" s="533"/>
    </row>
    <row r="98" spans="2:9" ht="18.75" x14ac:dyDescent="0.25">
      <c r="B98" s="45">
        <v>52</v>
      </c>
      <c r="C98" s="534" t="s">
        <v>163</v>
      </c>
      <c r="D98" s="535"/>
      <c r="E98" s="16" t="s">
        <v>188</v>
      </c>
      <c r="F98" s="1"/>
      <c r="G98" s="1"/>
    </row>
    <row r="99" spans="2:9" ht="18.75" x14ac:dyDescent="0.25">
      <c r="B99" s="45">
        <v>245</v>
      </c>
      <c r="C99" s="534" t="s">
        <v>164</v>
      </c>
      <c r="D99" s="535"/>
      <c r="E99" s="16" t="s">
        <v>189</v>
      </c>
      <c r="F99" s="1"/>
      <c r="G99" s="1"/>
    </row>
    <row r="100" spans="2:9" ht="18.75" x14ac:dyDescent="0.25">
      <c r="B100" s="45">
        <v>290</v>
      </c>
      <c r="C100" s="534" t="s">
        <v>165</v>
      </c>
      <c r="D100" s="535"/>
      <c r="E100" s="16" t="s">
        <v>190</v>
      </c>
      <c r="F100" s="1"/>
      <c r="G100" s="1"/>
    </row>
    <row r="101" spans="2:9" ht="18.75" x14ac:dyDescent="0.25">
      <c r="B101" s="44">
        <v>57</v>
      </c>
      <c r="C101" s="534" t="s">
        <v>166</v>
      </c>
      <c r="D101" s="535"/>
      <c r="E101" s="16" t="s">
        <v>191</v>
      </c>
      <c r="F101" s="1"/>
      <c r="G101" s="1"/>
    </row>
    <row r="102" spans="2:9" ht="18.75" x14ac:dyDescent="0.25">
      <c r="B102" s="44">
        <v>271</v>
      </c>
      <c r="C102" s="534" t="s">
        <v>167</v>
      </c>
      <c r="D102" s="535"/>
      <c r="E102" s="16" t="s">
        <v>192</v>
      </c>
      <c r="F102" s="1"/>
      <c r="G102" s="1"/>
    </row>
    <row r="103" spans="2:9" ht="18.75" x14ac:dyDescent="0.25">
      <c r="B103" s="45">
        <v>116</v>
      </c>
      <c r="C103" s="534" t="s">
        <v>168</v>
      </c>
      <c r="D103" s="535"/>
      <c r="E103" s="16" t="s">
        <v>193</v>
      </c>
      <c r="F103" s="1"/>
      <c r="G103" s="1"/>
    </row>
    <row r="104" spans="2:9" ht="18.75" x14ac:dyDescent="0.25">
      <c r="B104" s="45">
        <v>109</v>
      </c>
      <c r="C104" s="534" t="s">
        <v>169</v>
      </c>
      <c r="D104" s="535"/>
      <c r="E104" s="16" t="s">
        <v>194</v>
      </c>
      <c r="F104" s="1"/>
      <c r="G104" s="1"/>
    </row>
    <row r="105" spans="2:9" ht="18.75" x14ac:dyDescent="0.25">
      <c r="B105" s="44">
        <v>162</v>
      </c>
      <c r="C105" s="534" t="s">
        <v>170</v>
      </c>
      <c r="D105" s="535"/>
      <c r="E105" s="16" t="s">
        <v>195</v>
      </c>
      <c r="F105" s="1"/>
      <c r="G105" s="1"/>
    </row>
    <row r="106" spans="2:9" ht="18.75" x14ac:dyDescent="0.25">
      <c r="B106" s="44">
        <v>158</v>
      </c>
      <c r="C106" s="534" t="s">
        <v>171</v>
      </c>
      <c r="D106" s="535"/>
      <c r="E106" s="16" t="s">
        <v>196</v>
      </c>
      <c r="F106" s="1"/>
      <c r="G106" s="1"/>
    </row>
    <row r="107" spans="2:9" ht="18.75" x14ac:dyDescent="0.25">
      <c r="B107" s="45">
        <v>67</v>
      </c>
      <c r="C107" s="534" t="s">
        <v>172</v>
      </c>
      <c r="D107" s="535"/>
      <c r="E107" s="16" t="s">
        <v>197</v>
      </c>
      <c r="F107" s="1"/>
      <c r="G107" s="1"/>
    </row>
    <row r="108" spans="2:9" ht="18.75" x14ac:dyDescent="0.25">
      <c r="B108" s="44">
        <v>242</v>
      </c>
      <c r="C108" s="534" t="s">
        <v>173</v>
      </c>
      <c r="D108" s="535"/>
      <c r="E108" s="16" t="s">
        <v>198</v>
      </c>
      <c r="F108" s="1"/>
      <c r="G108" s="1"/>
    </row>
    <row r="109" spans="2:9" ht="18.75" x14ac:dyDescent="0.25">
      <c r="B109" s="44">
        <v>222</v>
      </c>
      <c r="C109" s="534" t="s">
        <v>174</v>
      </c>
      <c r="D109" s="535"/>
      <c r="E109" s="16" t="s">
        <v>199</v>
      </c>
      <c r="F109" s="1"/>
      <c r="G109" s="1"/>
    </row>
    <row r="110" spans="2:9" ht="18.75" x14ac:dyDescent="0.25">
      <c r="B110" s="45">
        <v>35</v>
      </c>
      <c r="C110" s="534" t="s">
        <v>175</v>
      </c>
      <c r="D110" s="535"/>
      <c r="E110" s="16" t="s">
        <v>200</v>
      </c>
      <c r="F110" s="1"/>
      <c r="G110" s="1"/>
    </row>
    <row r="111" spans="2:9" ht="18.75" x14ac:dyDescent="0.25">
      <c r="B111" s="45">
        <v>206</v>
      </c>
      <c r="C111" s="534" t="s">
        <v>176</v>
      </c>
      <c r="D111" s="535"/>
      <c r="E111" s="16" t="s">
        <v>201</v>
      </c>
      <c r="F111" s="1"/>
      <c r="G111" s="1"/>
    </row>
    <row r="112" spans="2:9" ht="18.75" x14ac:dyDescent="0.25">
      <c r="B112" s="45">
        <v>230</v>
      </c>
      <c r="C112" s="534" t="s">
        <v>177</v>
      </c>
      <c r="D112" s="535"/>
      <c r="E112" s="16" t="s">
        <v>202</v>
      </c>
      <c r="F112" s="1"/>
      <c r="G112" s="1"/>
    </row>
    <row r="113" spans="2:7" ht="18.75" x14ac:dyDescent="0.25">
      <c r="B113" s="44">
        <v>115</v>
      </c>
      <c r="C113" s="534" t="s">
        <v>178</v>
      </c>
      <c r="D113" s="535"/>
      <c r="E113" s="16" t="s">
        <v>203</v>
      </c>
      <c r="F113" s="1"/>
      <c r="G113" s="1"/>
    </row>
    <row r="114" spans="2:7" ht="18.75" x14ac:dyDescent="0.25">
      <c r="B114" s="45">
        <v>68</v>
      </c>
      <c r="C114" s="534" t="s">
        <v>179</v>
      </c>
      <c r="D114" s="535"/>
      <c r="E114" s="16" t="s">
        <v>204</v>
      </c>
      <c r="F114" s="1"/>
      <c r="G114" s="1"/>
    </row>
    <row r="115" spans="2:7" ht="18.75" x14ac:dyDescent="0.25">
      <c r="B115" s="45">
        <v>289</v>
      </c>
      <c r="C115" s="534" t="s">
        <v>180</v>
      </c>
      <c r="D115" s="535"/>
      <c r="E115" s="16" t="s">
        <v>205</v>
      </c>
      <c r="F115" s="1"/>
      <c r="G115" s="1"/>
    </row>
    <row r="116" spans="2:7" ht="18.75" x14ac:dyDescent="0.25">
      <c r="B116" s="44">
        <v>291</v>
      </c>
      <c r="C116" s="534" t="s">
        <v>181</v>
      </c>
      <c r="D116" s="535"/>
      <c r="E116" s="16" t="s">
        <v>206</v>
      </c>
      <c r="F116" s="1"/>
      <c r="G116" s="1"/>
    </row>
    <row r="117" spans="2:7" ht="18.75" x14ac:dyDescent="0.25">
      <c r="B117" s="45">
        <v>275</v>
      </c>
      <c r="C117" s="534" t="s">
        <v>182</v>
      </c>
      <c r="D117" s="535"/>
      <c r="E117" s="16" t="s">
        <v>207</v>
      </c>
      <c r="F117" s="1"/>
      <c r="G117" s="1"/>
    </row>
    <row r="118" spans="2:7" ht="18.75" x14ac:dyDescent="0.25">
      <c r="B118" s="45">
        <v>317</v>
      </c>
      <c r="C118" s="534" t="s">
        <v>183</v>
      </c>
      <c r="D118" s="535"/>
      <c r="E118" s="16" t="s">
        <v>208</v>
      </c>
      <c r="F118" s="1"/>
      <c r="G118" s="1"/>
    </row>
    <row r="119" spans="2:7" ht="48" customHeight="1" x14ac:dyDescent="0.25"/>
    <row r="120" spans="2:7" x14ac:dyDescent="0.25">
      <c r="B120" s="536" t="s">
        <v>6</v>
      </c>
      <c r="C120" s="537"/>
      <c r="D120" s="537"/>
      <c r="E120" s="537"/>
      <c r="F120" s="537"/>
      <c r="G120" s="538"/>
    </row>
    <row r="121" spans="2:7" x14ac:dyDescent="0.25">
      <c r="B121" s="3" t="s">
        <v>4</v>
      </c>
      <c r="C121" s="3" t="s">
        <v>17</v>
      </c>
      <c r="D121" s="3" t="s">
        <v>9</v>
      </c>
      <c r="E121" s="536" t="s">
        <v>0</v>
      </c>
      <c r="F121" s="537"/>
      <c r="G121" s="538"/>
    </row>
    <row r="122" spans="2:7" ht="46.5" customHeight="1" x14ac:dyDescent="0.25">
      <c r="B122" s="1"/>
      <c r="C122" s="19" t="s">
        <v>418</v>
      </c>
      <c r="D122" s="1"/>
      <c r="E122" s="539"/>
      <c r="F122" s="540"/>
      <c r="G122" s="541"/>
    </row>
    <row r="123" spans="2:7" x14ac:dyDescent="0.25">
      <c r="B123" s="536" t="s">
        <v>10</v>
      </c>
      <c r="C123" s="537"/>
      <c r="D123" s="537"/>
      <c r="E123" s="537"/>
      <c r="F123" s="537"/>
      <c r="G123" s="538"/>
    </row>
    <row r="124" spans="2:7" x14ac:dyDescent="0.25">
      <c r="B124" s="3" t="s">
        <v>4</v>
      </c>
      <c r="C124" s="536" t="s">
        <v>17</v>
      </c>
      <c r="D124" s="538"/>
      <c r="E124" s="3" t="s">
        <v>13</v>
      </c>
      <c r="F124" s="3" t="s">
        <v>7</v>
      </c>
      <c r="G124" s="3" t="s">
        <v>5</v>
      </c>
    </row>
    <row r="125" spans="2:7" ht="30" customHeight="1" x14ac:dyDescent="0.25">
      <c r="B125" s="44">
        <v>40</v>
      </c>
      <c r="C125" s="534" t="s">
        <v>222</v>
      </c>
      <c r="D125" s="535"/>
      <c r="E125" s="16" t="s">
        <v>18</v>
      </c>
      <c r="F125" s="1" t="s">
        <v>40</v>
      </c>
      <c r="G125" s="1">
        <v>2017</v>
      </c>
    </row>
    <row r="126" spans="2:7" ht="31.5" customHeight="1" x14ac:dyDescent="0.25">
      <c r="B126" s="44">
        <v>74</v>
      </c>
      <c r="C126" s="534" t="s">
        <v>223</v>
      </c>
      <c r="D126" s="535"/>
      <c r="E126" s="16" t="s">
        <v>18</v>
      </c>
      <c r="F126" s="1" t="s">
        <v>40</v>
      </c>
      <c r="G126" s="1">
        <v>2017</v>
      </c>
    </row>
    <row r="127" spans="2:7" ht="31.5" customHeight="1" x14ac:dyDescent="0.25">
      <c r="B127" s="44">
        <v>107</v>
      </c>
      <c r="C127" s="534" t="s">
        <v>225</v>
      </c>
      <c r="D127" s="535"/>
      <c r="E127" s="16" t="s">
        <v>18</v>
      </c>
      <c r="F127" s="1" t="s">
        <v>40</v>
      </c>
      <c r="G127" s="1">
        <v>2017</v>
      </c>
    </row>
    <row r="128" spans="2:7" ht="33" customHeight="1" x14ac:dyDescent="0.25">
      <c r="B128" s="44">
        <v>112</v>
      </c>
      <c r="C128" s="534" t="s">
        <v>221</v>
      </c>
      <c r="D128" s="535"/>
      <c r="E128" s="16" t="s">
        <v>18</v>
      </c>
      <c r="F128" s="1" t="s">
        <v>40</v>
      </c>
      <c r="G128" s="1">
        <v>2017</v>
      </c>
    </row>
    <row r="129" spans="2:7" ht="28.5" customHeight="1" x14ac:dyDescent="0.25">
      <c r="B129" s="44">
        <v>139</v>
      </c>
      <c r="C129" s="534" t="s">
        <v>229</v>
      </c>
      <c r="D129" s="535"/>
      <c r="E129" s="16" t="s">
        <v>18</v>
      </c>
      <c r="F129" s="1" t="s">
        <v>40</v>
      </c>
      <c r="G129" s="1">
        <v>2017</v>
      </c>
    </row>
    <row r="130" spans="2:7" ht="33" customHeight="1" x14ac:dyDescent="0.25">
      <c r="B130" s="44">
        <v>313</v>
      </c>
      <c r="C130" s="534" t="s">
        <v>230</v>
      </c>
      <c r="D130" s="535"/>
      <c r="E130" s="16" t="s">
        <v>18</v>
      </c>
      <c r="F130" s="1" t="s">
        <v>40</v>
      </c>
      <c r="G130" s="1">
        <v>2017</v>
      </c>
    </row>
    <row r="131" spans="2:7" ht="31.5" customHeight="1" x14ac:dyDescent="0.25">
      <c r="B131" s="44">
        <v>166</v>
      </c>
      <c r="C131" s="534" t="s">
        <v>227</v>
      </c>
      <c r="D131" s="535"/>
      <c r="E131" s="16" t="s">
        <v>18</v>
      </c>
      <c r="F131" s="1" t="s">
        <v>40</v>
      </c>
      <c r="G131" s="1">
        <v>2017</v>
      </c>
    </row>
    <row r="132" spans="2:7" ht="28.5" customHeight="1" x14ac:dyDescent="0.25">
      <c r="B132" s="44">
        <v>184</v>
      </c>
      <c r="C132" s="534" t="s">
        <v>228</v>
      </c>
      <c r="D132" s="535"/>
      <c r="E132" s="16" t="s">
        <v>18</v>
      </c>
      <c r="F132" s="1" t="s">
        <v>40</v>
      </c>
      <c r="G132" s="1">
        <v>2017</v>
      </c>
    </row>
    <row r="140" spans="2:7" x14ac:dyDescent="0.25">
      <c r="B140" s="545" t="s">
        <v>6</v>
      </c>
      <c r="C140" s="546"/>
      <c r="D140" s="546"/>
      <c r="E140" s="546"/>
      <c r="F140" s="546"/>
      <c r="G140" s="547"/>
    </row>
    <row r="141" spans="2:7" x14ac:dyDescent="0.25">
      <c r="B141" s="3" t="s">
        <v>4</v>
      </c>
      <c r="C141" s="3" t="s">
        <v>17</v>
      </c>
      <c r="D141" s="3" t="s">
        <v>9</v>
      </c>
      <c r="E141" s="536" t="s">
        <v>0</v>
      </c>
      <c r="F141" s="537"/>
      <c r="G141" s="538"/>
    </row>
    <row r="142" spans="2:7" ht="75" x14ac:dyDescent="0.25">
      <c r="B142" s="1"/>
      <c r="C142" s="19" t="s">
        <v>263</v>
      </c>
      <c r="D142" s="1"/>
      <c r="E142" s="539"/>
      <c r="F142" s="540"/>
      <c r="G142" s="541"/>
    </row>
    <row r="143" spans="2:7" x14ac:dyDescent="0.25">
      <c r="B143" s="536" t="s">
        <v>10</v>
      </c>
      <c r="C143" s="537"/>
      <c r="D143" s="537"/>
      <c r="E143" s="537"/>
      <c r="F143" s="537"/>
      <c r="G143" s="538"/>
    </row>
    <row r="144" spans="2:7" x14ac:dyDescent="0.25">
      <c r="B144" s="3" t="s">
        <v>4</v>
      </c>
      <c r="C144" s="536" t="s">
        <v>17</v>
      </c>
      <c r="D144" s="538"/>
      <c r="E144" s="3" t="s">
        <v>13</v>
      </c>
      <c r="F144" s="3" t="s">
        <v>7</v>
      </c>
      <c r="G144" s="3" t="s">
        <v>5</v>
      </c>
    </row>
    <row r="145" spans="2:9" ht="15" customHeight="1" x14ac:dyDescent="0.25">
      <c r="B145" s="1"/>
      <c r="C145" s="548" t="s">
        <v>257</v>
      </c>
      <c r="D145" s="549"/>
      <c r="E145" s="40"/>
      <c r="F145" s="40"/>
      <c r="G145" s="39">
        <v>2017</v>
      </c>
      <c r="H145" s="552" t="s">
        <v>316</v>
      </c>
      <c r="I145" s="553"/>
    </row>
    <row r="146" spans="2:9" ht="15" customHeight="1" x14ac:dyDescent="0.25">
      <c r="B146" s="1"/>
      <c r="C146" s="548" t="s">
        <v>258</v>
      </c>
      <c r="D146" s="549"/>
      <c r="E146" s="40"/>
      <c r="F146" s="40"/>
      <c r="G146" s="39">
        <v>2017</v>
      </c>
      <c r="H146" s="552" t="s">
        <v>311</v>
      </c>
      <c r="I146" s="553"/>
    </row>
    <row r="147" spans="2:9" ht="15" customHeight="1" x14ac:dyDescent="0.25">
      <c r="B147" s="1"/>
      <c r="C147" s="548" t="s">
        <v>259</v>
      </c>
      <c r="D147" s="549"/>
      <c r="E147" s="40"/>
      <c r="F147" s="40"/>
      <c r="G147" s="39">
        <v>2017</v>
      </c>
      <c r="H147" s="552" t="s">
        <v>316</v>
      </c>
      <c r="I147" s="553"/>
    </row>
    <row r="148" spans="2:9" ht="15" customHeight="1" x14ac:dyDescent="0.25">
      <c r="B148" s="1"/>
      <c r="C148" s="548" t="s">
        <v>260</v>
      </c>
      <c r="D148" s="549"/>
      <c r="E148" s="40"/>
      <c r="F148" s="40"/>
      <c r="G148" s="39">
        <v>2017</v>
      </c>
      <c r="H148" s="552" t="s">
        <v>316</v>
      </c>
      <c r="I148" s="553"/>
    </row>
    <row r="149" spans="2:9" ht="28.5" customHeight="1" x14ac:dyDescent="0.25">
      <c r="B149" s="1"/>
      <c r="C149" s="548" t="s">
        <v>261</v>
      </c>
      <c r="D149" s="549"/>
      <c r="E149" s="40"/>
      <c r="F149" s="40"/>
      <c r="G149" s="39">
        <v>2017</v>
      </c>
      <c r="H149" s="552" t="s">
        <v>316</v>
      </c>
      <c r="I149" s="553"/>
    </row>
    <row r="150" spans="2:9" ht="15" customHeight="1" x14ac:dyDescent="0.25">
      <c r="B150" s="1"/>
      <c r="C150" s="548" t="s">
        <v>262</v>
      </c>
      <c r="D150" s="549"/>
      <c r="E150" s="40"/>
      <c r="F150" s="40"/>
      <c r="G150" s="39">
        <v>2017</v>
      </c>
      <c r="H150" s="552" t="s">
        <v>312</v>
      </c>
      <c r="I150" s="553"/>
    </row>
    <row r="151" spans="2:9" x14ac:dyDescent="0.25">
      <c r="B151" s="1">
        <v>22</v>
      </c>
      <c r="C151" s="534" t="s">
        <v>264</v>
      </c>
      <c r="D151" s="544"/>
      <c r="E151" s="1"/>
      <c r="F151" s="1"/>
      <c r="G151" s="1">
        <v>2017</v>
      </c>
    </row>
    <row r="152" spans="2:9" x14ac:dyDescent="0.25">
      <c r="B152" s="1">
        <v>23</v>
      </c>
      <c r="C152" s="534" t="s">
        <v>265</v>
      </c>
      <c r="D152" s="544"/>
      <c r="E152" s="1"/>
      <c r="F152" s="1"/>
      <c r="G152" s="1">
        <v>2017</v>
      </c>
    </row>
    <row r="153" spans="2:9" x14ac:dyDescent="0.25">
      <c r="B153" s="6"/>
      <c r="C153" s="36"/>
      <c r="D153" s="36"/>
      <c r="E153" s="6"/>
      <c r="F153" s="6"/>
      <c r="G153" s="6"/>
    </row>
    <row r="154" spans="2:9" x14ac:dyDescent="0.25">
      <c r="B154" s="545" t="s">
        <v>6</v>
      </c>
      <c r="C154" s="546"/>
      <c r="D154" s="546"/>
      <c r="E154" s="546"/>
      <c r="F154" s="546"/>
      <c r="G154" s="547"/>
    </row>
    <row r="155" spans="2:9" x14ac:dyDescent="0.25">
      <c r="B155" s="3" t="s">
        <v>4</v>
      </c>
      <c r="C155" s="3" t="s">
        <v>17</v>
      </c>
      <c r="D155" s="3" t="s">
        <v>9</v>
      </c>
      <c r="E155" s="536" t="s">
        <v>0</v>
      </c>
      <c r="F155" s="537"/>
      <c r="G155" s="538"/>
    </row>
    <row r="156" spans="2:9" ht="45" x14ac:dyDescent="0.25">
      <c r="B156" s="1"/>
      <c r="C156" s="19" t="s">
        <v>256</v>
      </c>
      <c r="D156" s="1" t="s">
        <v>67</v>
      </c>
      <c r="E156" s="539"/>
      <c r="F156" s="540"/>
      <c r="G156" s="541"/>
    </row>
    <row r="157" spans="2:9" x14ac:dyDescent="0.25">
      <c r="B157" s="536" t="s">
        <v>10</v>
      </c>
      <c r="C157" s="537"/>
      <c r="D157" s="537"/>
      <c r="E157" s="537"/>
      <c r="F157" s="537"/>
      <c r="G157" s="538"/>
    </row>
    <row r="158" spans="2:9" x14ac:dyDescent="0.25">
      <c r="B158" s="3" t="s">
        <v>4</v>
      </c>
      <c r="C158" s="536" t="s">
        <v>17</v>
      </c>
      <c r="D158" s="538"/>
      <c r="E158" s="3" t="s">
        <v>13</v>
      </c>
      <c r="F158" s="3" t="s">
        <v>7</v>
      </c>
      <c r="G158" s="3" t="s">
        <v>5</v>
      </c>
    </row>
    <row r="159" spans="2:9" ht="15" customHeight="1" x14ac:dyDescent="0.25">
      <c r="B159" s="1"/>
      <c r="C159" s="548" t="s">
        <v>251</v>
      </c>
      <c r="D159" s="549"/>
      <c r="E159" s="554"/>
      <c r="F159" s="554" t="s">
        <v>8</v>
      </c>
      <c r="G159" s="39"/>
      <c r="H159" s="552" t="s">
        <v>293</v>
      </c>
      <c r="I159" s="553"/>
    </row>
    <row r="160" spans="2:9" x14ac:dyDescent="0.25">
      <c r="B160" s="1"/>
      <c r="C160" s="548" t="s">
        <v>252</v>
      </c>
      <c r="D160" s="549"/>
      <c r="E160" s="554"/>
      <c r="F160" s="554"/>
      <c r="G160" s="39"/>
      <c r="H160" s="552" t="s">
        <v>293</v>
      </c>
      <c r="I160" s="553"/>
    </row>
    <row r="161" spans="2:9" x14ac:dyDescent="0.25">
      <c r="B161" s="1"/>
      <c r="C161" s="550" t="s">
        <v>253</v>
      </c>
      <c r="D161" s="551"/>
      <c r="E161" s="554"/>
      <c r="F161" s="554" t="s">
        <v>8</v>
      </c>
      <c r="G161" s="39"/>
      <c r="H161" s="555" t="s">
        <v>295</v>
      </c>
      <c r="I161" s="556"/>
    </row>
    <row r="162" spans="2:9" ht="15" customHeight="1" x14ac:dyDescent="0.25">
      <c r="B162" s="1"/>
      <c r="C162" s="548" t="s">
        <v>215</v>
      </c>
      <c r="D162" s="549"/>
      <c r="E162" s="554"/>
      <c r="F162" s="554"/>
      <c r="G162" s="39"/>
      <c r="H162" s="552" t="s">
        <v>293</v>
      </c>
      <c r="I162" s="553"/>
    </row>
    <row r="163" spans="2:9" ht="15" customHeight="1" x14ac:dyDescent="0.25">
      <c r="B163" s="1"/>
      <c r="C163" s="548" t="s">
        <v>254</v>
      </c>
      <c r="D163" s="549"/>
      <c r="E163" s="554"/>
      <c r="F163" s="554"/>
      <c r="G163" s="39"/>
      <c r="H163" s="552" t="s">
        <v>293</v>
      </c>
      <c r="I163" s="553"/>
    </row>
    <row r="164" spans="2:9" x14ac:dyDescent="0.25">
      <c r="B164" s="1">
        <v>24</v>
      </c>
      <c r="C164" s="534" t="s">
        <v>255</v>
      </c>
      <c r="D164" s="544"/>
      <c r="E164" s="1"/>
      <c r="F164" s="1"/>
      <c r="G164" s="1"/>
    </row>
    <row r="165" spans="2:9" x14ac:dyDescent="0.25">
      <c r="B165" s="6"/>
      <c r="C165" s="36"/>
      <c r="D165" s="36"/>
      <c r="E165" s="6"/>
      <c r="F165" s="6"/>
      <c r="G165" s="6"/>
    </row>
    <row r="166" spans="2:9" x14ac:dyDescent="0.25">
      <c r="B166" s="536" t="s">
        <v>6</v>
      </c>
      <c r="C166" s="537"/>
      <c r="D166" s="537"/>
      <c r="E166" s="537"/>
      <c r="F166" s="537"/>
      <c r="G166" s="538"/>
    </row>
    <row r="167" spans="2:9" x14ac:dyDescent="0.25">
      <c r="B167" s="3" t="s">
        <v>4</v>
      </c>
      <c r="C167" s="3" t="s">
        <v>17</v>
      </c>
      <c r="D167" s="3" t="s">
        <v>9</v>
      </c>
      <c r="E167" s="536" t="s">
        <v>0</v>
      </c>
      <c r="F167" s="537"/>
      <c r="G167" s="538"/>
    </row>
    <row r="168" spans="2:9" ht="30" x14ac:dyDescent="0.25">
      <c r="B168" s="1"/>
      <c r="C168" s="19" t="s">
        <v>210</v>
      </c>
      <c r="D168" s="1" t="s">
        <v>133</v>
      </c>
      <c r="E168" s="539"/>
      <c r="F168" s="540"/>
      <c r="G168" s="541"/>
    </row>
    <row r="169" spans="2:9" x14ac:dyDescent="0.25">
      <c r="B169" s="536" t="s">
        <v>10</v>
      </c>
      <c r="C169" s="537"/>
      <c r="D169" s="537"/>
      <c r="E169" s="537"/>
      <c r="F169" s="537"/>
      <c r="G169" s="538"/>
    </row>
    <row r="170" spans="2:9" x14ac:dyDescent="0.25">
      <c r="B170" s="3" t="s">
        <v>4</v>
      </c>
      <c r="C170" s="536" t="s">
        <v>17</v>
      </c>
      <c r="D170" s="538"/>
      <c r="E170" s="3" t="s">
        <v>13</v>
      </c>
      <c r="F170" s="3" t="s">
        <v>7</v>
      </c>
      <c r="G170" s="3" t="s">
        <v>5</v>
      </c>
    </row>
    <row r="171" spans="2:9" x14ac:dyDescent="0.25">
      <c r="B171" s="1"/>
      <c r="C171" s="534"/>
      <c r="D171" s="544"/>
      <c r="F171" s="1"/>
      <c r="G171" s="1"/>
    </row>
    <row r="172" spans="2:9" x14ac:dyDescent="0.25">
      <c r="B172" s="1"/>
      <c r="C172" s="534"/>
      <c r="D172" s="535"/>
      <c r="E172" s="1"/>
      <c r="F172" s="1"/>
      <c r="G172" s="1"/>
    </row>
    <row r="174" spans="2:9" x14ac:dyDescent="0.25">
      <c r="B174" s="536" t="s">
        <v>6</v>
      </c>
      <c r="C174" s="537"/>
      <c r="D174" s="537"/>
      <c r="E174" s="537"/>
      <c r="F174" s="537"/>
      <c r="G174" s="538"/>
    </row>
    <row r="175" spans="2:9" x14ac:dyDescent="0.25">
      <c r="B175" s="3" t="s">
        <v>4</v>
      </c>
      <c r="C175" s="3" t="s">
        <v>17</v>
      </c>
      <c r="D175" s="3" t="s">
        <v>9</v>
      </c>
      <c r="E175" s="536" t="s">
        <v>0</v>
      </c>
      <c r="F175" s="537"/>
      <c r="G175" s="538"/>
    </row>
    <row r="176" spans="2:9" ht="45" x14ac:dyDescent="0.25">
      <c r="B176" s="1"/>
      <c r="C176" s="19" t="s">
        <v>209</v>
      </c>
      <c r="D176" s="1"/>
      <c r="E176" s="539"/>
      <c r="F176" s="540"/>
      <c r="G176" s="541"/>
    </row>
    <row r="177" spans="2:9" x14ac:dyDescent="0.25">
      <c r="B177" s="536" t="s">
        <v>10</v>
      </c>
      <c r="C177" s="537"/>
      <c r="D177" s="537"/>
      <c r="E177" s="537"/>
      <c r="F177" s="537"/>
      <c r="G177" s="538"/>
    </row>
    <row r="178" spans="2:9" x14ac:dyDescent="0.25">
      <c r="B178" s="3" t="s">
        <v>4</v>
      </c>
      <c r="C178" s="536" t="s">
        <v>17</v>
      </c>
      <c r="D178" s="538"/>
      <c r="E178" s="3" t="s">
        <v>13</v>
      </c>
      <c r="F178" s="3" t="s">
        <v>7</v>
      </c>
      <c r="G178" s="3" t="s">
        <v>5</v>
      </c>
    </row>
    <row r="179" spans="2:9" x14ac:dyDescent="0.25">
      <c r="B179" s="1"/>
      <c r="C179" s="534"/>
      <c r="D179" s="535"/>
      <c r="E179" s="1"/>
      <c r="F179" s="1"/>
      <c r="G179" s="1"/>
    </row>
    <row r="180" spans="2:9" x14ac:dyDescent="0.25">
      <c r="B180" s="1"/>
      <c r="C180" s="534"/>
      <c r="D180" s="535"/>
      <c r="E180" s="1"/>
      <c r="F180" s="1"/>
      <c r="G180" s="1"/>
    </row>
    <row r="182" spans="2:9" x14ac:dyDescent="0.25">
      <c r="B182" s="536" t="s">
        <v>6</v>
      </c>
      <c r="C182" s="537"/>
      <c r="D182" s="537"/>
      <c r="E182" s="537"/>
      <c r="F182" s="537"/>
      <c r="G182" s="538"/>
    </row>
    <row r="183" spans="2:9" x14ac:dyDescent="0.25">
      <c r="B183" s="3" t="s">
        <v>4</v>
      </c>
      <c r="C183" s="3" t="s">
        <v>17</v>
      </c>
      <c r="D183" s="3" t="s">
        <v>9</v>
      </c>
      <c r="E183" s="536" t="s">
        <v>0</v>
      </c>
      <c r="F183" s="537"/>
      <c r="G183" s="538"/>
    </row>
    <row r="184" spans="2:9" x14ac:dyDescent="0.25">
      <c r="B184" s="1"/>
      <c r="C184" s="1" t="s">
        <v>220</v>
      </c>
      <c r="D184" s="1"/>
      <c r="E184" s="539"/>
      <c r="F184" s="540"/>
      <c r="G184" s="541"/>
    </row>
    <row r="185" spans="2:9" x14ac:dyDescent="0.25">
      <c r="B185" s="536" t="s">
        <v>10</v>
      </c>
      <c r="C185" s="537"/>
      <c r="D185" s="537"/>
      <c r="E185" s="537"/>
      <c r="F185" s="537"/>
      <c r="G185" s="538"/>
    </row>
    <row r="186" spans="2:9" x14ac:dyDescent="0.25">
      <c r="B186" s="3" t="s">
        <v>4</v>
      </c>
      <c r="C186" s="536" t="s">
        <v>17</v>
      </c>
      <c r="D186" s="538"/>
      <c r="E186" s="3" t="s">
        <v>13</v>
      </c>
      <c r="F186" s="3" t="s">
        <v>7</v>
      </c>
      <c r="G186" s="3" t="s">
        <v>5</v>
      </c>
    </row>
    <row r="187" spans="2:9" ht="15" customHeight="1" x14ac:dyDescent="0.25">
      <c r="B187" s="1"/>
      <c r="C187" s="548" t="s">
        <v>217</v>
      </c>
      <c r="D187" s="549"/>
      <c r="E187" s="554"/>
      <c r="F187" s="554" t="s">
        <v>8</v>
      </c>
      <c r="G187" s="39"/>
      <c r="H187" s="552" t="s">
        <v>294</v>
      </c>
      <c r="I187" s="553"/>
    </row>
    <row r="188" spans="2:9" ht="15" customHeight="1" x14ac:dyDescent="0.25">
      <c r="B188" s="1"/>
      <c r="C188" s="548" t="s">
        <v>218</v>
      </c>
      <c r="D188" s="549"/>
      <c r="E188" s="554"/>
      <c r="F188" s="554" t="s">
        <v>8</v>
      </c>
      <c r="G188" s="39"/>
      <c r="H188" s="552" t="s">
        <v>293</v>
      </c>
      <c r="I188" s="553"/>
    </row>
    <row r="189" spans="2:9" ht="15" customHeight="1" x14ac:dyDescent="0.25">
      <c r="B189" s="1"/>
      <c r="C189" s="548" t="s">
        <v>216</v>
      </c>
      <c r="D189" s="549"/>
      <c r="E189" s="554"/>
      <c r="F189" s="554" t="s">
        <v>8</v>
      </c>
      <c r="G189" s="39"/>
      <c r="H189" s="552" t="s">
        <v>294</v>
      </c>
      <c r="I189" s="553"/>
    </row>
    <row r="190" spans="2:9" ht="15" customHeight="1" x14ac:dyDescent="0.25">
      <c r="B190" s="1"/>
      <c r="C190" s="550" t="s">
        <v>219</v>
      </c>
      <c r="D190" s="551"/>
      <c r="E190" s="554"/>
      <c r="F190" s="554" t="s">
        <v>8</v>
      </c>
      <c r="G190" s="39"/>
      <c r="H190" s="552" t="s">
        <v>315</v>
      </c>
      <c r="I190" s="553"/>
    </row>
  </sheetData>
  <mergeCells count="201">
    <mergeCell ref="H145:I145"/>
    <mergeCell ref="H147:I147"/>
    <mergeCell ref="H148:I148"/>
    <mergeCell ref="H149:I149"/>
    <mergeCell ref="E163:F163"/>
    <mergeCell ref="H163:I163"/>
    <mergeCell ref="E161:F161"/>
    <mergeCell ref="H161:I161"/>
    <mergeCell ref="C189:D189"/>
    <mergeCell ref="C186:D186"/>
    <mergeCell ref="C187:D187"/>
    <mergeCell ref="C188:D188"/>
    <mergeCell ref="B169:G169"/>
    <mergeCell ref="C170:D170"/>
    <mergeCell ref="C171:D171"/>
    <mergeCell ref="C172:D172"/>
    <mergeCell ref="B174:G174"/>
    <mergeCell ref="E175:G175"/>
    <mergeCell ref="E176:G176"/>
    <mergeCell ref="B177:G177"/>
    <mergeCell ref="C178:D178"/>
    <mergeCell ref="C159:D159"/>
    <mergeCell ref="C160:D160"/>
    <mergeCell ref="C161:D161"/>
    <mergeCell ref="C190:D190"/>
    <mergeCell ref="H146:I146"/>
    <mergeCell ref="H150:I150"/>
    <mergeCell ref="E162:F162"/>
    <mergeCell ref="H162:I162"/>
    <mergeCell ref="E159:F159"/>
    <mergeCell ref="H159:I159"/>
    <mergeCell ref="E160:F160"/>
    <mergeCell ref="H160:I160"/>
    <mergeCell ref="E187:F187"/>
    <mergeCell ref="H187:I187"/>
    <mergeCell ref="E190:F190"/>
    <mergeCell ref="H190:I190"/>
    <mergeCell ref="E188:F188"/>
    <mergeCell ref="H188:I188"/>
    <mergeCell ref="E189:F189"/>
    <mergeCell ref="H189:I189"/>
    <mergeCell ref="C179:D179"/>
    <mergeCell ref="C180:D180"/>
    <mergeCell ref="B182:G182"/>
    <mergeCell ref="E183:G183"/>
    <mergeCell ref="E184:G184"/>
    <mergeCell ref="B185:G185"/>
    <mergeCell ref="C162:D162"/>
    <mergeCell ref="C163:D163"/>
    <mergeCell ref="C164:D164"/>
    <mergeCell ref="B166:G166"/>
    <mergeCell ref="E167:G167"/>
    <mergeCell ref="E168:G168"/>
    <mergeCell ref="C149:D149"/>
    <mergeCell ref="C150:D150"/>
    <mergeCell ref="C151:D151"/>
    <mergeCell ref="C152:D152"/>
    <mergeCell ref="B154:G154"/>
    <mergeCell ref="E155:G155"/>
    <mergeCell ref="E156:G156"/>
    <mergeCell ref="B157:G157"/>
    <mergeCell ref="C158:D158"/>
    <mergeCell ref="B140:G140"/>
    <mergeCell ref="E141:G141"/>
    <mergeCell ref="E142:G142"/>
    <mergeCell ref="B143:G143"/>
    <mergeCell ref="C144:D144"/>
    <mergeCell ref="C145:D145"/>
    <mergeCell ref="C146:D146"/>
    <mergeCell ref="C147:D147"/>
    <mergeCell ref="C148:D148"/>
    <mergeCell ref="B24:G24"/>
    <mergeCell ref="E25:G25"/>
    <mergeCell ref="E43:G43"/>
    <mergeCell ref="E44:G44"/>
    <mergeCell ref="B45:G45"/>
    <mergeCell ref="C46:D46"/>
    <mergeCell ref="C47:D47"/>
    <mergeCell ref="C48:D48"/>
    <mergeCell ref="C29:D29"/>
    <mergeCell ref="C30:D30"/>
    <mergeCell ref="C31:D31"/>
    <mergeCell ref="B27:G27"/>
    <mergeCell ref="C28:D28"/>
    <mergeCell ref="C34:D34"/>
    <mergeCell ref="C35:D35"/>
    <mergeCell ref="C36:D36"/>
    <mergeCell ref="C37:D37"/>
    <mergeCell ref="C38:D38"/>
    <mergeCell ref="C40:D40"/>
    <mergeCell ref="C22:D22"/>
    <mergeCell ref="B2:G2"/>
    <mergeCell ref="B5:G5"/>
    <mergeCell ref="E3:G3"/>
    <mergeCell ref="E4:G4"/>
    <mergeCell ref="C7:D7"/>
    <mergeCell ref="C32:D32"/>
    <mergeCell ref="C33:D33"/>
    <mergeCell ref="E26:G26"/>
    <mergeCell ref="C6:D6"/>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49:D49"/>
    <mergeCell ref="C50:D50"/>
    <mergeCell ref="C51:D51"/>
    <mergeCell ref="C39:D39"/>
    <mergeCell ref="C62:D62"/>
    <mergeCell ref="C63:D63"/>
    <mergeCell ref="C64:D64"/>
    <mergeCell ref="C65:D65"/>
    <mergeCell ref="B42:G42"/>
    <mergeCell ref="C52:D52"/>
    <mergeCell ref="C53:D53"/>
    <mergeCell ref="C54:D54"/>
    <mergeCell ref="C55:D55"/>
    <mergeCell ref="C56:D56"/>
    <mergeCell ref="C66:D66"/>
    <mergeCell ref="C57:D57"/>
    <mergeCell ref="C58:D58"/>
    <mergeCell ref="C59:D59"/>
    <mergeCell ref="C60:D60"/>
    <mergeCell ref="C61:D61"/>
    <mergeCell ref="E73:G73"/>
    <mergeCell ref="E74:G74"/>
    <mergeCell ref="B75:G75"/>
    <mergeCell ref="C76:D76"/>
    <mergeCell ref="C77:D77"/>
    <mergeCell ref="C67:D67"/>
    <mergeCell ref="C68:D68"/>
    <mergeCell ref="C69:D69"/>
    <mergeCell ref="C70:D70"/>
    <mergeCell ref="B72:G72"/>
    <mergeCell ref="C84:D84"/>
    <mergeCell ref="C85:D85"/>
    <mergeCell ref="C78:D78"/>
    <mergeCell ref="C86:D86"/>
    <mergeCell ref="C87:D87"/>
    <mergeCell ref="C88:D88"/>
    <mergeCell ref="C79:D79"/>
    <mergeCell ref="C80:D80"/>
    <mergeCell ref="C81:D81"/>
    <mergeCell ref="C82:D82"/>
    <mergeCell ref="C83:D83"/>
    <mergeCell ref="C94:D94"/>
    <mergeCell ref="C95:D95"/>
    <mergeCell ref="C96:D96"/>
    <mergeCell ref="C97:D97"/>
    <mergeCell ref="C98:D98"/>
    <mergeCell ref="C89:D89"/>
    <mergeCell ref="C90:D90"/>
    <mergeCell ref="C91:D91"/>
    <mergeCell ref="C92:D92"/>
    <mergeCell ref="C93:D93"/>
    <mergeCell ref="C112:D112"/>
    <mergeCell ref="C113:D113"/>
    <mergeCell ref="C104:D104"/>
    <mergeCell ref="C105:D105"/>
    <mergeCell ref="C106:D106"/>
    <mergeCell ref="C107:D107"/>
    <mergeCell ref="C108:D108"/>
    <mergeCell ref="C99:D99"/>
    <mergeCell ref="C100:D100"/>
    <mergeCell ref="C101:D101"/>
    <mergeCell ref="C102:D102"/>
    <mergeCell ref="C103:D103"/>
    <mergeCell ref="I7:I22"/>
    <mergeCell ref="I47:I62"/>
    <mergeCell ref="I77:I97"/>
    <mergeCell ref="C130:D130"/>
    <mergeCell ref="C131:D131"/>
    <mergeCell ref="C132:D132"/>
    <mergeCell ref="C129:D129"/>
    <mergeCell ref="C125:D125"/>
    <mergeCell ref="C126:D126"/>
    <mergeCell ref="C127:D127"/>
    <mergeCell ref="C128:D128"/>
    <mergeCell ref="B120:G120"/>
    <mergeCell ref="E121:G121"/>
    <mergeCell ref="E122:G122"/>
    <mergeCell ref="B123:G123"/>
    <mergeCell ref="C124:D124"/>
    <mergeCell ref="C114:D114"/>
    <mergeCell ref="C115:D115"/>
    <mergeCell ref="C116:D116"/>
    <mergeCell ref="C117:D117"/>
    <mergeCell ref="C118:D118"/>
    <mergeCell ref="C109:D109"/>
    <mergeCell ref="C110:D110"/>
    <mergeCell ref="C111:D111"/>
  </mergeCells>
  <conditionalFormatting sqref="B7:B22">
    <cfRule type="expression" dxfId="35" priority="31">
      <formula>#REF!="Demanda não envolve TI (GIIB)"</formula>
    </cfRule>
    <cfRule type="expression" dxfId="34" priority="32">
      <formula>#REF!="Infraestrutura"</formula>
    </cfRule>
    <cfRule type="expression" dxfId="33" priority="33">
      <formula>#REF!="Manutenção Evolutiva"</formula>
    </cfRule>
    <cfRule type="expression" dxfId="32" priority="34">
      <formula>#REF!="Novo Desenvolvimento"</formula>
    </cfRule>
    <cfRule type="expression" dxfId="31" priority="35">
      <formula>#REF!="Custeio Estratégico"</formula>
    </cfRule>
    <cfRule type="expression" dxfId="30" priority="36">
      <formula>#REF!="Investimento Estratégico"</formula>
    </cfRule>
  </conditionalFormatting>
  <conditionalFormatting sqref="B29:B40">
    <cfRule type="expression" dxfId="29" priority="25">
      <formula>#REF!="Demanda não envolve TI (GIIB)"</formula>
    </cfRule>
    <cfRule type="expression" dxfId="28" priority="26">
      <formula>#REF!="Infraestrutura"</formula>
    </cfRule>
    <cfRule type="expression" dxfId="27" priority="27">
      <formula>#REF!="Manutenção Evolutiva"</formula>
    </cfRule>
    <cfRule type="expression" dxfId="26" priority="28">
      <formula>#REF!="Novo Desenvolvimento"</formula>
    </cfRule>
    <cfRule type="expression" dxfId="25" priority="29">
      <formula>#REF!="Custeio Estratégico"</formula>
    </cfRule>
    <cfRule type="expression" dxfId="24" priority="30">
      <formula>#REF!="Investimento Estratégico"</formula>
    </cfRule>
  </conditionalFormatting>
  <conditionalFormatting sqref="B47:B48">
    <cfRule type="expression" dxfId="23" priority="19">
      <formula>#REF!="Demanda não envolve TI (GIIB)"</formula>
    </cfRule>
    <cfRule type="expression" dxfId="22" priority="20">
      <formula>#REF!="Infraestrutura"</formula>
    </cfRule>
    <cfRule type="expression" dxfId="21" priority="21">
      <formula>#REF!="Manutenção Evolutiva"</formula>
    </cfRule>
    <cfRule type="expression" dxfId="20" priority="22">
      <formula>#REF!="Novo Desenvolvimento"</formula>
    </cfRule>
    <cfRule type="expression" dxfId="19" priority="23">
      <formula>#REF!="Custeio Estratégico"</formula>
    </cfRule>
    <cfRule type="expression" dxfId="18" priority="24">
      <formula>#REF!="Investimento Estratégico"</formula>
    </cfRule>
  </conditionalFormatting>
  <conditionalFormatting sqref="B49:B70">
    <cfRule type="expression" dxfId="17" priority="13">
      <formula>#REF!="Demanda não envolve TI (GIIB)"</formula>
    </cfRule>
    <cfRule type="expression" dxfId="16" priority="14">
      <formula>#REF!="Infraestrutura"</formula>
    </cfRule>
    <cfRule type="expression" dxfId="15" priority="15">
      <formula>#REF!="Manutenção Evolutiva"</formula>
    </cfRule>
    <cfRule type="expression" dxfId="14" priority="16">
      <formula>#REF!="Novo Desenvolvimento"</formula>
    </cfRule>
    <cfRule type="expression" dxfId="13" priority="17">
      <formula>#REF!="Custeio Estratégico"</formula>
    </cfRule>
    <cfRule type="expression" dxfId="12" priority="18">
      <formula>#REF!="Investimento Estratégico"</formula>
    </cfRule>
  </conditionalFormatting>
  <conditionalFormatting sqref="B77:B118">
    <cfRule type="expression" dxfId="11" priority="7">
      <formula>#REF!="Demanda não envolve TI (GIIB)"</formula>
    </cfRule>
    <cfRule type="expression" dxfId="10" priority="8">
      <formula>#REF!="Infraestrutura"</formula>
    </cfRule>
    <cfRule type="expression" dxfId="9" priority="9">
      <formula>#REF!="Manutenção Evolutiva"</formula>
    </cfRule>
    <cfRule type="expression" dxfId="8" priority="10">
      <formula>#REF!="Novo Desenvolvimento"</formula>
    </cfRule>
    <cfRule type="expression" dxfId="7" priority="11">
      <formula>#REF!="Custeio Estratégico"</formula>
    </cfRule>
    <cfRule type="expression" dxfId="6" priority="12">
      <formula>#REF!="Investimento Estratégico"</formula>
    </cfRule>
  </conditionalFormatting>
  <conditionalFormatting sqref="B125:B132">
    <cfRule type="expression" dxfId="5" priority="1">
      <formula>#REF!="Demanda não envolve TI (GIIB)"</formula>
    </cfRule>
    <cfRule type="expression" dxfId="4" priority="2">
      <formula>#REF!="Infraestrutura"</formula>
    </cfRule>
    <cfRule type="expression" dxfId="3" priority="3">
      <formula>#REF!="Manutenção Evolutiva"</formula>
    </cfRule>
    <cfRule type="expression" dxfId="2" priority="4">
      <formula>#REF!="Novo Desenvolvimento"</formula>
    </cfRule>
    <cfRule type="expression" dxfId="1" priority="5">
      <formula>#REF!="Custeio Estratégico"</formula>
    </cfRule>
    <cfRule type="expression" dxfId="0" priority="6">
      <formula>#REF!="Investimento Estratégico"</formula>
    </cfRule>
  </conditionalFormatting>
  <pageMargins left="0.511811024" right="0.511811024" top="0.78740157499999996" bottom="0.78740157499999996" header="0.31496062000000002" footer="0.31496062000000002"/>
  <pageSetup paperSize="9" scale="9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C12" sqref="C12"/>
    </sheetView>
  </sheetViews>
  <sheetFormatPr defaultRowHeight="15" x14ac:dyDescent="0.25"/>
  <cols>
    <col min="3" max="3" width="55.85546875" bestFit="1" customWidth="1"/>
    <col min="4" max="4" width="87.28515625" bestFit="1" customWidth="1"/>
    <col min="5" max="5" width="11.28515625" customWidth="1"/>
    <col min="6" max="6" width="15.5703125" customWidth="1"/>
    <col min="7" max="7" width="29.7109375" customWidth="1"/>
    <col min="8" max="8" width="34.28515625" bestFit="1" customWidth="1"/>
  </cols>
  <sheetData>
    <row r="1" spans="1:8" ht="30" customHeight="1" thickBot="1" x14ac:dyDescent="0.3">
      <c r="B1" s="567" t="s">
        <v>6</v>
      </c>
      <c r="C1" s="568"/>
      <c r="D1" s="568"/>
      <c r="E1" s="568"/>
      <c r="F1" s="568"/>
      <c r="G1" s="569"/>
      <c r="H1" s="48"/>
    </row>
    <row r="2" spans="1:8" ht="30" customHeight="1" thickBot="1" x14ac:dyDescent="0.3">
      <c r="B2" s="49" t="s">
        <v>4</v>
      </c>
      <c r="C2" s="50" t="s">
        <v>17</v>
      </c>
      <c r="D2" s="50" t="s">
        <v>9</v>
      </c>
      <c r="E2" s="557" t="s">
        <v>0</v>
      </c>
      <c r="F2" s="558"/>
      <c r="G2" s="559"/>
      <c r="H2" s="48"/>
    </row>
    <row r="3" spans="1:8" ht="30" customHeight="1" x14ac:dyDescent="0.25">
      <c r="B3" s="570"/>
      <c r="C3" s="51" t="s">
        <v>431</v>
      </c>
      <c r="D3" s="52" t="s">
        <v>432</v>
      </c>
      <c r="E3" s="572"/>
      <c r="F3" s="573"/>
      <c r="G3" s="574"/>
      <c r="H3" s="578"/>
    </row>
    <row r="4" spans="1:8" ht="30" customHeight="1" thickBot="1" x14ac:dyDescent="0.3">
      <c r="B4" s="571"/>
      <c r="C4" s="53" t="s">
        <v>433</v>
      </c>
      <c r="D4" s="54"/>
      <c r="E4" s="575"/>
      <c r="F4" s="576"/>
      <c r="G4" s="577"/>
      <c r="H4" s="578"/>
    </row>
    <row r="5" spans="1:8" ht="30" customHeight="1" thickBot="1" x14ac:dyDescent="0.3">
      <c r="A5" t="s">
        <v>127</v>
      </c>
      <c r="B5" s="557" t="s">
        <v>10</v>
      </c>
      <c r="C5" s="558"/>
      <c r="D5" s="558"/>
      <c r="E5" s="558"/>
      <c r="F5" s="558"/>
      <c r="G5" s="559"/>
      <c r="H5" s="48"/>
    </row>
    <row r="6" spans="1:8" ht="30" customHeight="1" thickBot="1" x14ac:dyDescent="0.3">
      <c r="B6" s="49" t="s">
        <v>4</v>
      </c>
      <c r="C6" s="55" t="s">
        <v>434</v>
      </c>
      <c r="D6" s="56" t="s">
        <v>435</v>
      </c>
      <c r="E6" s="50" t="s">
        <v>13</v>
      </c>
      <c r="F6" s="50" t="s">
        <v>7</v>
      </c>
      <c r="G6" s="50" t="s">
        <v>5</v>
      </c>
      <c r="H6" s="48"/>
    </row>
    <row r="7" spans="1:8" ht="30" customHeight="1" thickBot="1" x14ac:dyDescent="0.3">
      <c r="A7" s="57"/>
      <c r="B7" s="58"/>
      <c r="C7" s="59" t="s">
        <v>354</v>
      </c>
      <c r="D7" s="60" t="s">
        <v>436</v>
      </c>
      <c r="E7" s="61" t="s">
        <v>118</v>
      </c>
      <c r="F7" s="62"/>
      <c r="G7" s="63">
        <v>2017</v>
      </c>
      <c r="H7" s="48"/>
    </row>
    <row r="8" spans="1:8" ht="30" customHeight="1" thickBot="1" x14ac:dyDescent="0.3">
      <c r="A8" s="57"/>
      <c r="B8" s="58"/>
      <c r="C8" s="59" t="s">
        <v>355</v>
      </c>
      <c r="D8" s="60" t="s">
        <v>437</v>
      </c>
      <c r="E8" s="61" t="s">
        <v>119</v>
      </c>
      <c r="F8" s="62"/>
      <c r="G8" s="63">
        <v>2017</v>
      </c>
      <c r="H8" s="48"/>
    </row>
    <row r="9" spans="1:8" ht="30" customHeight="1" thickBot="1" x14ac:dyDescent="0.3">
      <c r="A9" s="57"/>
      <c r="B9" s="58"/>
      <c r="C9" s="59" t="s">
        <v>356</v>
      </c>
      <c r="D9" s="60" t="s">
        <v>438</v>
      </c>
      <c r="E9" s="61" t="s">
        <v>120</v>
      </c>
      <c r="F9" s="62"/>
      <c r="G9" s="63" t="s">
        <v>439</v>
      </c>
      <c r="H9" s="48"/>
    </row>
    <row r="10" spans="1:8" ht="30" customHeight="1" thickBot="1" x14ac:dyDescent="0.3">
      <c r="A10" s="57"/>
      <c r="B10" s="58"/>
      <c r="C10" s="59" t="s">
        <v>357</v>
      </c>
      <c r="D10" s="60" t="s">
        <v>440</v>
      </c>
      <c r="E10" s="61" t="s">
        <v>358</v>
      </c>
      <c r="F10" s="62"/>
      <c r="G10" s="63" t="s">
        <v>441</v>
      </c>
      <c r="H10" s="48"/>
    </row>
    <row r="11" spans="1:8" ht="30" customHeight="1" thickBot="1" x14ac:dyDescent="0.3">
      <c r="A11" s="57"/>
      <c r="B11" s="58"/>
      <c r="C11" s="59" t="s">
        <v>359</v>
      </c>
      <c r="D11" s="60" t="s">
        <v>442</v>
      </c>
      <c r="E11" s="61" t="s">
        <v>360</v>
      </c>
      <c r="F11" s="62"/>
      <c r="G11" s="63" t="s">
        <v>443</v>
      </c>
      <c r="H11" s="48"/>
    </row>
    <row r="12" spans="1:8" ht="30" customHeight="1" thickBot="1" x14ac:dyDescent="0.3">
      <c r="A12" s="57"/>
      <c r="B12" s="58"/>
      <c r="C12" s="59" t="s">
        <v>361</v>
      </c>
      <c r="D12" s="68" t="s">
        <v>451</v>
      </c>
      <c r="E12" s="61" t="s">
        <v>362</v>
      </c>
      <c r="F12" s="62"/>
      <c r="G12" s="63" t="s">
        <v>444</v>
      </c>
      <c r="H12" s="48"/>
    </row>
    <row r="13" spans="1:8" ht="30" customHeight="1" thickBot="1" x14ac:dyDescent="0.3">
      <c r="A13" s="57"/>
      <c r="B13" s="58"/>
      <c r="C13" s="59" t="s">
        <v>363</v>
      </c>
      <c r="D13" s="68" t="s">
        <v>452</v>
      </c>
      <c r="E13" s="61" t="s">
        <v>364</v>
      </c>
      <c r="F13" s="62"/>
      <c r="G13" s="63" t="s">
        <v>445</v>
      </c>
      <c r="H13" s="48"/>
    </row>
    <row r="14" spans="1:8" ht="30" customHeight="1" thickBot="1" x14ac:dyDescent="0.3">
      <c r="A14" s="57"/>
      <c r="B14" s="58"/>
      <c r="C14" s="59" t="s">
        <v>365</v>
      </c>
      <c r="D14" s="60" t="s">
        <v>107</v>
      </c>
      <c r="E14" s="61" t="s">
        <v>114</v>
      </c>
      <c r="F14" s="62"/>
      <c r="G14" s="63" t="s">
        <v>443</v>
      </c>
      <c r="H14" s="48"/>
    </row>
    <row r="15" spans="1:8" ht="30" customHeight="1" thickBot="1" x14ac:dyDescent="0.3">
      <c r="B15" s="58"/>
      <c r="C15" s="59" t="s">
        <v>366</v>
      </c>
      <c r="D15" s="60"/>
      <c r="E15" s="61"/>
      <c r="F15" s="62"/>
      <c r="G15" s="63">
        <v>2016</v>
      </c>
      <c r="H15" s="64" t="s">
        <v>446</v>
      </c>
    </row>
    <row r="16" spans="1:8" ht="30" customHeight="1" thickBot="1" x14ac:dyDescent="0.3">
      <c r="B16" s="58"/>
      <c r="C16" s="59" t="s">
        <v>447</v>
      </c>
      <c r="D16" s="60"/>
      <c r="E16" s="61"/>
      <c r="F16" s="62"/>
      <c r="G16" s="63">
        <v>2016</v>
      </c>
      <c r="H16" s="64" t="s">
        <v>446</v>
      </c>
    </row>
    <row r="17" spans="2:8" ht="30" customHeight="1" thickBot="1" x14ac:dyDescent="0.3">
      <c r="B17" s="58"/>
      <c r="C17" s="59" t="s">
        <v>367</v>
      </c>
      <c r="D17" s="60"/>
      <c r="E17" s="61"/>
      <c r="F17" s="62"/>
      <c r="G17" s="63">
        <v>2016</v>
      </c>
      <c r="H17" s="64" t="s">
        <v>446</v>
      </c>
    </row>
    <row r="18" spans="2:8" ht="30" customHeight="1" thickBot="1" x14ac:dyDescent="0.3">
      <c r="B18" s="58"/>
      <c r="C18" s="59" t="s">
        <v>368</v>
      </c>
      <c r="D18" s="60"/>
      <c r="E18" s="61"/>
      <c r="F18" s="62"/>
      <c r="G18" s="65">
        <v>2017</v>
      </c>
      <c r="H18" s="64" t="s">
        <v>448</v>
      </c>
    </row>
    <row r="19" spans="2:8" ht="30" customHeight="1" thickBot="1" x14ac:dyDescent="0.3">
      <c r="B19" s="58"/>
      <c r="C19" s="59" t="s">
        <v>369</v>
      </c>
      <c r="D19" s="60"/>
      <c r="E19" s="61"/>
      <c r="F19" s="62"/>
      <c r="G19" s="65">
        <v>2017</v>
      </c>
      <c r="H19" s="64" t="s">
        <v>448</v>
      </c>
    </row>
    <row r="20" spans="2:8" ht="30" customHeight="1" thickBot="1" x14ac:dyDescent="0.3">
      <c r="B20" s="58"/>
      <c r="C20" s="59" t="s">
        <v>370</v>
      </c>
      <c r="D20" s="60"/>
      <c r="E20" s="61"/>
      <c r="F20" s="62"/>
      <c r="G20" s="65">
        <v>2017</v>
      </c>
      <c r="H20" s="64" t="s">
        <v>448</v>
      </c>
    </row>
    <row r="21" spans="2:8" ht="30" customHeight="1" thickBot="1" x14ac:dyDescent="0.3">
      <c r="B21" s="58"/>
      <c r="C21" s="59" t="s">
        <v>371</v>
      </c>
      <c r="D21" s="60"/>
      <c r="E21" s="61"/>
      <c r="F21" s="62"/>
      <c r="G21" s="65">
        <v>2017</v>
      </c>
      <c r="H21" s="64" t="s">
        <v>448</v>
      </c>
    </row>
    <row r="22" spans="2:8" ht="30" customHeight="1" thickBot="1" x14ac:dyDescent="0.3">
      <c r="B22" s="58"/>
      <c r="C22" s="563" t="s">
        <v>251</v>
      </c>
      <c r="D22" s="564"/>
      <c r="E22" s="48"/>
      <c r="F22" s="58" t="s">
        <v>8</v>
      </c>
      <c r="G22" s="66"/>
      <c r="H22" s="48"/>
    </row>
    <row r="23" spans="2:8" ht="30" customHeight="1" thickBot="1" x14ac:dyDescent="0.3">
      <c r="B23" s="58"/>
      <c r="C23" s="563" t="s">
        <v>252</v>
      </c>
      <c r="D23" s="564"/>
      <c r="E23" s="67"/>
      <c r="F23" s="54"/>
      <c r="G23" s="66"/>
      <c r="H23" s="48"/>
    </row>
    <row r="24" spans="2:8" ht="30" customHeight="1" thickBot="1" x14ac:dyDescent="0.3">
      <c r="B24" s="58"/>
      <c r="C24" s="563" t="s">
        <v>253</v>
      </c>
      <c r="D24" s="564"/>
      <c r="E24" s="54"/>
      <c r="F24" s="54"/>
      <c r="G24" s="66"/>
      <c r="H24" s="48"/>
    </row>
    <row r="25" spans="2:8" ht="30" customHeight="1" thickBot="1" x14ac:dyDescent="0.3">
      <c r="B25" s="58"/>
      <c r="C25" s="563" t="s">
        <v>215</v>
      </c>
      <c r="D25" s="564"/>
      <c r="E25" s="54"/>
      <c r="F25" s="54"/>
      <c r="G25" s="66"/>
      <c r="H25" s="48"/>
    </row>
    <row r="26" spans="2:8" ht="30" customHeight="1" thickBot="1" x14ac:dyDescent="0.3">
      <c r="B26" s="58"/>
      <c r="C26" s="563" t="s">
        <v>254</v>
      </c>
      <c r="D26" s="564"/>
      <c r="E26" s="54"/>
      <c r="F26" s="54"/>
      <c r="G26" s="66"/>
      <c r="H26" s="48"/>
    </row>
    <row r="27" spans="2:8" ht="30" customHeight="1" thickBot="1" x14ac:dyDescent="0.3">
      <c r="B27" s="58">
        <v>24</v>
      </c>
      <c r="C27" s="565" t="s">
        <v>255</v>
      </c>
      <c r="D27" s="566"/>
      <c r="E27" s="58"/>
      <c r="F27" s="54"/>
      <c r="G27" s="66" t="s">
        <v>304</v>
      </c>
      <c r="H27" s="48"/>
    </row>
    <row r="29" spans="2:8" x14ac:dyDescent="0.25">
      <c r="C29" t="s">
        <v>449</v>
      </c>
    </row>
    <row r="30" spans="2:8" ht="25.5" x14ac:dyDescent="0.25">
      <c r="B30" s="43" t="s">
        <v>379</v>
      </c>
      <c r="C30" s="560" t="s">
        <v>381</v>
      </c>
      <c r="D30" s="561"/>
      <c r="E30" s="562"/>
      <c r="F30" s="47" t="s">
        <v>122</v>
      </c>
      <c r="G30" s="46" t="s">
        <v>304</v>
      </c>
    </row>
    <row r="31" spans="2:8" ht="25.5" x14ac:dyDescent="0.25">
      <c r="B31" s="43" t="s">
        <v>376</v>
      </c>
      <c r="C31" s="560" t="s">
        <v>382</v>
      </c>
      <c r="D31" s="561"/>
      <c r="E31" s="562"/>
      <c r="F31" s="47" t="s">
        <v>111</v>
      </c>
      <c r="G31" s="46">
        <v>2017</v>
      </c>
    </row>
    <row r="32" spans="2:8" ht="25.5" x14ac:dyDescent="0.25">
      <c r="B32" s="43" t="s">
        <v>377</v>
      </c>
      <c r="C32" s="560" t="s">
        <v>383</v>
      </c>
      <c r="D32" s="561"/>
      <c r="E32" s="562"/>
      <c r="F32" s="47" t="s">
        <v>112</v>
      </c>
      <c r="G32" s="46">
        <v>2017</v>
      </c>
    </row>
    <row r="33" spans="2:7" ht="25.5" x14ac:dyDescent="0.25">
      <c r="B33" s="43" t="s">
        <v>378</v>
      </c>
      <c r="C33" s="560" t="s">
        <v>384</v>
      </c>
      <c r="D33" s="561"/>
      <c r="E33" s="562"/>
      <c r="F33" s="47" t="s">
        <v>116</v>
      </c>
      <c r="G33" s="46" t="s">
        <v>308</v>
      </c>
    </row>
  </sheetData>
  <mergeCells count="16">
    <mergeCell ref="B1:G1"/>
    <mergeCell ref="E2:G2"/>
    <mergeCell ref="B3:B4"/>
    <mergeCell ref="E3:G4"/>
    <mergeCell ref="H3:H4"/>
    <mergeCell ref="B5:G5"/>
    <mergeCell ref="C30:E30"/>
    <mergeCell ref="C31:E31"/>
    <mergeCell ref="C32:E32"/>
    <mergeCell ref="C33:E33"/>
    <mergeCell ref="C22:D22"/>
    <mergeCell ref="C23:D23"/>
    <mergeCell ref="C24:D24"/>
    <mergeCell ref="C25:D25"/>
    <mergeCell ref="C26:D26"/>
    <mergeCell ref="C27:D27"/>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Y96"/>
  <sheetViews>
    <sheetView topLeftCell="A52" zoomScale="90" zoomScaleNormal="90" workbookViewId="0">
      <selection activeCell="I54" sqref="I54"/>
    </sheetView>
  </sheetViews>
  <sheetFormatPr defaultColWidth="9.140625" defaultRowHeight="75.75" customHeight="1" x14ac:dyDescent="0.25"/>
  <cols>
    <col min="1" max="1" width="5.42578125" style="71" customWidth="1"/>
    <col min="2" max="2" width="23.42578125" style="73" customWidth="1"/>
    <col min="3" max="3" width="11" style="73" customWidth="1"/>
    <col min="4" max="4" width="44.5703125" style="71" customWidth="1"/>
    <col min="5" max="5" width="19.85546875" style="73" customWidth="1"/>
    <col min="6" max="6" width="44.5703125" style="74" customWidth="1"/>
    <col min="7" max="7" width="19.85546875" style="73" customWidth="1"/>
    <col min="8" max="8" width="12.42578125" style="73" customWidth="1"/>
    <col min="9" max="9" width="70.85546875" style="74" customWidth="1"/>
    <col min="10" max="10" width="24.85546875" style="73" customWidth="1"/>
    <col min="11" max="11" width="53" style="93" customWidth="1"/>
    <col min="12" max="12" width="26" style="76" customWidth="1"/>
    <col min="13" max="13" width="34.5703125" style="76" customWidth="1"/>
    <col min="14" max="14" width="34.140625" style="73" customWidth="1"/>
    <col min="15" max="15" width="72.7109375" style="74" customWidth="1"/>
    <col min="16" max="16" width="24.42578125" style="73" customWidth="1"/>
    <col min="17" max="17" width="47.42578125" style="73" customWidth="1"/>
    <col min="18" max="18" width="26" style="71" customWidth="1"/>
    <col min="19" max="19" width="29.5703125" style="71" customWidth="1"/>
    <col min="20" max="20" width="25.85546875" style="71" customWidth="1"/>
    <col min="21" max="21" width="26.140625" style="71" customWidth="1"/>
    <col min="22" max="22" width="22.42578125" style="71" customWidth="1"/>
    <col min="23" max="23" width="24.42578125" style="71" customWidth="1"/>
    <col min="24" max="24" width="52.42578125" style="71" customWidth="1"/>
    <col min="25" max="25" width="24.42578125" style="71" customWidth="1"/>
    <col min="26" max="16384" width="9.140625" style="71"/>
  </cols>
  <sheetData>
    <row r="2" spans="2:24" s="97" customFormat="1" ht="75.75" customHeight="1" x14ac:dyDescent="0.25">
      <c r="B2" s="580" t="s">
        <v>699</v>
      </c>
      <c r="C2" s="580" t="s">
        <v>589</v>
      </c>
      <c r="D2" s="580" t="s">
        <v>590</v>
      </c>
      <c r="E2" s="581" t="s">
        <v>9</v>
      </c>
      <c r="F2" s="581" t="s">
        <v>0</v>
      </c>
      <c r="G2" s="581" t="s">
        <v>743</v>
      </c>
      <c r="H2" s="581" t="s">
        <v>591</v>
      </c>
      <c r="I2" s="580" t="s">
        <v>592</v>
      </c>
      <c r="J2" s="580" t="s">
        <v>593</v>
      </c>
      <c r="K2" s="580" t="s">
        <v>594</v>
      </c>
      <c r="L2" s="580" t="s">
        <v>13</v>
      </c>
      <c r="M2" s="580" t="s">
        <v>703</v>
      </c>
      <c r="N2" s="579" t="s">
        <v>705</v>
      </c>
      <c r="O2" s="580"/>
      <c r="P2" s="580"/>
      <c r="Q2" s="580"/>
      <c r="R2" s="580" t="s">
        <v>704</v>
      </c>
      <c r="S2" s="580"/>
      <c r="T2" s="580"/>
      <c r="U2" s="580"/>
      <c r="V2" s="580"/>
      <c r="W2" s="580"/>
      <c r="X2" s="581" t="s">
        <v>844</v>
      </c>
    </row>
    <row r="3" spans="2:24" s="97" customFormat="1" ht="75.75" customHeight="1" x14ac:dyDescent="0.25">
      <c r="B3" s="580"/>
      <c r="C3" s="580"/>
      <c r="D3" s="580"/>
      <c r="E3" s="582"/>
      <c r="F3" s="582"/>
      <c r="G3" s="582"/>
      <c r="H3" s="582"/>
      <c r="I3" s="580"/>
      <c r="J3" s="580"/>
      <c r="K3" s="580"/>
      <c r="L3" s="580"/>
      <c r="M3" s="580"/>
      <c r="N3" s="581" t="s">
        <v>595</v>
      </c>
      <c r="O3" s="581" t="s">
        <v>710</v>
      </c>
      <c r="P3" s="581" t="s">
        <v>711</v>
      </c>
      <c r="Q3" s="581" t="s">
        <v>596</v>
      </c>
      <c r="R3" s="585">
        <v>2017</v>
      </c>
      <c r="S3" s="585"/>
      <c r="T3" s="585">
        <v>2018</v>
      </c>
      <c r="U3" s="585"/>
      <c r="V3" s="585">
        <v>2019</v>
      </c>
      <c r="W3" s="585"/>
      <c r="X3" s="582"/>
    </row>
    <row r="4" spans="2:24" s="97" customFormat="1" ht="75.75" customHeight="1" x14ac:dyDescent="0.25">
      <c r="B4" s="580"/>
      <c r="C4" s="580"/>
      <c r="D4" s="580"/>
      <c r="E4" s="583"/>
      <c r="F4" s="583"/>
      <c r="G4" s="583"/>
      <c r="H4" s="583"/>
      <c r="I4" s="580"/>
      <c r="J4" s="580"/>
      <c r="K4" s="580"/>
      <c r="L4" s="580"/>
      <c r="M4" s="580"/>
      <c r="N4" s="584"/>
      <c r="O4" s="584"/>
      <c r="P4" s="584"/>
      <c r="Q4" s="584"/>
      <c r="R4" s="115" t="s">
        <v>701</v>
      </c>
      <c r="S4" s="115" t="s">
        <v>702</v>
      </c>
      <c r="T4" s="115" t="s">
        <v>701</v>
      </c>
      <c r="U4" s="115" t="s">
        <v>702</v>
      </c>
      <c r="V4" s="115" t="s">
        <v>701</v>
      </c>
      <c r="W4" s="115" t="s">
        <v>702</v>
      </c>
      <c r="X4" s="583"/>
    </row>
    <row r="5" spans="2:24" ht="75.75" customHeight="1" x14ac:dyDescent="0.25">
      <c r="B5" s="94" t="s">
        <v>40</v>
      </c>
      <c r="C5" s="94" t="s">
        <v>325</v>
      </c>
      <c r="D5" s="95" t="s">
        <v>39</v>
      </c>
      <c r="E5" s="94" t="s">
        <v>334</v>
      </c>
      <c r="F5" s="96" t="s">
        <v>796</v>
      </c>
      <c r="G5" s="94" t="s">
        <v>700</v>
      </c>
      <c r="H5" s="94" t="s">
        <v>50</v>
      </c>
      <c r="I5" s="96" t="s">
        <v>41</v>
      </c>
      <c r="J5" s="94">
        <v>2</v>
      </c>
      <c r="K5" s="96" t="s">
        <v>634</v>
      </c>
      <c r="L5" s="94" t="s">
        <v>18</v>
      </c>
      <c r="M5" s="94">
        <v>2017</v>
      </c>
      <c r="N5" s="77" t="s">
        <v>706</v>
      </c>
      <c r="O5" s="78" t="s">
        <v>635</v>
      </c>
      <c r="P5" s="77" t="s">
        <v>636</v>
      </c>
      <c r="Q5" s="80" t="s">
        <v>627</v>
      </c>
      <c r="R5" s="81">
        <v>0</v>
      </c>
      <c r="S5" s="81">
        <v>0</v>
      </c>
      <c r="T5" s="81">
        <v>0</v>
      </c>
      <c r="U5" s="81">
        <v>0</v>
      </c>
      <c r="V5" s="81">
        <v>0</v>
      </c>
      <c r="W5" s="81">
        <v>0</v>
      </c>
      <c r="X5" s="96" t="s">
        <v>727</v>
      </c>
    </row>
    <row r="6" spans="2:24" ht="75.75" customHeight="1" x14ac:dyDescent="0.25">
      <c r="B6" s="77" t="s">
        <v>40</v>
      </c>
      <c r="C6" s="77" t="s">
        <v>325</v>
      </c>
      <c r="D6" s="79" t="s">
        <v>39</v>
      </c>
      <c r="E6" s="77" t="s">
        <v>334</v>
      </c>
      <c r="F6" s="78" t="s">
        <v>796</v>
      </c>
      <c r="G6" s="77" t="s">
        <v>700</v>
      </c>
      <c r="H6" s="77" t="s">
        <v>51</v>
      </c>
      <c r="I6" s="78" t="s">
        <v>42</v>
      </c>
      <c r="J6" s="77">
        <v>3</v>
      </c>
      <c r="K6" s="78" t="s">
        <v>637</v>
      </c>
      <c r="L6" s="77" t="s">
        <v>18</v>
      </c>
      <c r="M6" s="77">
        <v>2018</v>
      </c>
      <c r="N6" s="77" t="s">
        <v>707</v>
      </c>
      <c r="O6" s="78" t="s">
        <v>638</v>
      </c>
      <c r="P6" s="77" t="s">
        <v>639</v>
      </c>
      <c r="Q6" s="80" t="s">
        <v>640</v>
      </c>
      <c r="R6" s="81">
        <v>0</v>
      </c>
      <c r="S6" s="81">
        <v>0</v>
      </c>
      <c r="T6" s="81">
        <v>0</v>
      </c>
      <c r="U6" s="81">
        <v>0</v>
      </c>
      <c r="V6" s="81">
        <v>0</v>
      </c>
      <c r="W6" s="81">
        <v>0</v>
      </c>
      <c r="X6" s="78" t="s">
        <v>727</v>
      </c>
    </row>
    <row r="7" spans="2:24" ht="75.75" customHeight="1" x14ac:dyDescent="0.25">
      <c r="B7" s="77" t="s">
        <v>40</v>
      </c>
      <c r="C7" s="77" t="s">
        <v>325</v>
      </c>
      <c r="D7" s="79" t="s">
        <v>39</v>
      </c>
      <c r="E7" s="77" t="s">
        <v>334</v>
      </c>
      <c r="F7" s="78" t="s">
        <v>796</v>
      </c>
      <c r="G7" s="77" t="s">
        <v>700</v>
      </c>
      <c r="H7" s="77" t="s">
        <v>52</v>
      </c>
      <c r="I7" s="78" t="s">
        <v>3</v>
      </c>
      <c r="J7" s="77">
        <v>4</v>
      </c>
      <c r="K7" s="78" t="s">
        <v>657</v>
      </c>
      <c r="L7" s="77" t="s">
        <v>18</v>
      </c>
      <c r="M7" s="77">
        <v>2019</v>
      </c>
      <c r="N7" s="77" t="s">
        <v>708</v>
      </c>
      <c r="O7" s="78" t="s">
        <v>641</v>
      </c>
      <c r="P7" s="77" t="s">
        <v>626</v>
      </c>
      <c r="Q7" s="80" t="s">
        <v>627</v>
      </c>
      <c r="R7" s="81">
        <v>0</v>
      </c>
      <c r="S7" s="81">
        <v>0</v>
      </c>
      <c r="T7" s="81">
        <v>0</v>
      </c>
      <c r="U7" s="81">
        <v>0</v>
      </c>
      <c r="V7" s="81">
        <v>0</v>
      </c>
      <c r="W7" s="81">
        <v>0</v>
      </c>
      <c r="X7" s="78" t="s">
        <v>727</v>
      </c>
    </row>
    <row r="8" spans="2:24" ht="75.75" customHeight="1" x14ac:dyDescent="0.25">
      <c r="B8" s="77" t="s">
        <v>8</v>
      </c>
      <c r="C8" s="77" t="s">
        <v>326</v>
      </c>
      <c r="D8" s="79" t="s">
        <v>43</v>
      </c>
      <c r="E8" s="77" t="s">
        <v>334</v>
      </c>
      <c r="F8" s="78" t="s">
        <v>712</v>
      </c>
      <c r="G8" s="77" t="s">
        <v>713</v>
      </c>
      <c r="H8" s="77" t="s">
        <v>53</v>
      </c>
      <c r="I8" s="78" t="s">
        <v>21</v>
      </c>
      <c r="J8" s="77">
        <v>4</v>
      </c>
      <c r="K8" s="78" t="s">
        <v>847</v>
      </c>
      <c r="L8" s="77" t="s">
        <v>18</v>
      </c>
      <c r="M8" s="77">
        <v>2017</v>
      </c>
      <c r="N8" s="77" t="s">
        <v>619</v>
      </c>
      <c r="O8" s="78" t="s">
        <v>661</v>
      </c>
      <c r="P8" s="77" t="s">
        <v>662</v>
      </c>
      <c r="Q8" s="80" t="s">
        <v>663</v>
      </c>
      <c r="R8" s="81">
        <v>0</v>
      </c>
      <c r="S8" s="81">
        <v>0</v>
      </c>
      <c r="T8" s="81">
        <v>0</v>
      </c>
      <c r="U8" s="81">
        <v>0</v>
      </c>
      <c r="V8" s="81">
        <v>0</v>
      </c>
      <c r="W8" s="81">
        <v>0</v>
      </c>
      <c r="X8" s="78"/>
    </row>
    <row r="9" spans="2:24" ht="75.75" customHeight="1" x14ac:dyDescent="0.25">
      <c r="B9" s="77" t="s">
        <v>8</v>
      </c>
      <c r="C9" s="77" t="s">
        <v>326</v>
      </c>
      <c r="D9" s="79" t="s">
        <v>43</v>
      </c>
      <c r="E9" s="77" t="s">
        <v>334</v>
      </c>
      <c r="F9" s="78" t="s">
        <v>712</v>
      </c>
      <c r="G9" s="77" t="s">
        <v>713</v>
      </c>
      <c r="H9" s="77" t="s">
        <v>54</v>
      </c>
      <c r="I9" s="78" t="s">
        <v>22</v>
      </c>
      <c r="J9" s="77">
        <v>4</v>
      </c>
      <c r="K9" s="78" t="s">
        <v>847</v>
      </c>
      <c r="L9" s="77" t="s">
        <v>18</v>
      </c>
      <c r="M9" s="77">
        <v>2018</v>
      </c>
      <c r="N9" s="77" t="s">
        <v>619</v>
      </c>
      <c r="O9" s="78" t="s">
        <v>661</v>
      </c>
      <c r="P9" s="77" t="s">
        <v>662</v>
      </c>
      <c r="Q9" s="80" t="s">
        <v>663</v>
      </c>
      <c r="R9" s="81">
        <v>0</v>
      </c>
      <c r="S9" s="81">
        <v>0</v>
      </c>
      <c r="T9" s="81">
        <v>0</v>
      </c>
      <c r="U9" s="81">
        <v>0</v>
      </c>
      <c r="V9" s="81">
        <v>0</v>
      </c>
      <c r="W9" s="81">
        <v>0</v>
      </c>
      <c r="X9" s="78"/>
    </row>
    <row r="10" spans="2:24" ht="75.75" customHeight="1" x14ac:dyDescent="0.25">
      <c r="B10" s="77" t="s">
        <v>8</v>
      </c>
      <c r="C10" s="77" t="s">
        <v>326</v>
      </c>
      <c r="D10" s="79" t="s">
        <v>43</v>
      </c>
      <c r="E10" s="77" t="s">
        <v>334</v>
      </c>
      <c r="F10" s="78" t="s">
        <v>712</v>
      </c>
      <c r="G10" s="77" t="s">
        <v>713</v>
      </c>
      <c r="H10" s="77" t="s">
        <v>49</v>
      </c>
      <c r="I10" s="78" t="s">
        <v>23</v>
      </c>
      <c r="J10" s="77">
        <v>4</v>
      </c>
      <c r="K10" s="78" t="s">
        <v>847</v>
      </c>
      <c r="L10" s="77" t="s">
        <v>18</v>
      </c>
      <c r="M10" s="77">
        <v>2019</v>
      </c>
      <c r="N10" s="77" t="s">
        <v>619</v>
      </c>
      <c r="O10" s="78" t="s">
        <v>661</v>
      </c>
      <c r="P10" s="77" t="s">
        <v>662</v>
      </c>
      <c r="Q10" s="80" t="s">
        <v>663</v>
      </c>
      <c r="R10" s="81">
        <v>0</v>
      </c>
      <c r="S10" s="81">
        <v>0</v>
      </c>
      <c r="T10" s="81">
        <v>0</v>
      </c>
      <c r="U10" s="81">
        <v>0</v>
      </c>
      <c r="V10" s="81">
        <v>0</v>
      </c>
      <c r="W10" s="81">
        <v>0</v>
      </c>
      <c r="X10" s="78"/>
    </row>
    <row r="11" spans="2:24" ht="75.75" customHeight="1" x14ac:dyDescent="0.25">
      <c r="B11" s="77" t="s">
        <v>40</v>
      </c>
      <c r="C11" s="77" t="s">
        <v>327</v>
      </c>
      <c r="D11" s="79" t="s">
        <v>45</v>
      </c>
      <c r="E11" s="77" t="s">
        <v>334</v>
      </c>
      <c r="F11" s="78" t="s">
        <v>324</v>
      </c>
      <c r="G11" s="77" t="s">
        <v>714</v>
      </c>
      <c r="H11" s="77" t="s">
        <v>55</v>
      </c>
      <c r="I11" s="78" t="s">
        <v>321</v>
      </c>
      <c r="J11" s="77">
        <v>3</v>
      </c>
      <c r="K11" s="78" t="s">
        <v>680</v>
      </c>
      <c r="L11" s="77" t="s">
        <v>18</v>
      </c>
      <c r="M11" s="77">
        <v>2017</v>
      </c>
      <c r="N11" s="77" t="s">
        <v>619</v>
      </c>
      <c r="O11" s="78" t="s">
        <v>681</v>
      </c>
      <c r="P11" s="77" t="s">
        <v>682</v>
      </c>
      <c r="Q11" s="82">
        <v>3000</v>
      </c>
      <c r="R11" s="81">
        <v>0</v>
      </c>
      <c r="S11" s="81">
        <v>0</v>
      </c>
      <c r="T11" s="81">
        <v>0</v>
      </c>
      <c r="U11" s="81">
        <v>0</v>
      </c>
      <c r="V11" s="81">
        <v>0</v>
      </c>
      <c r="W11" s="81">
        <v>0</v>
      </c>
      <c r="X11" s="78" t="s">
        <v>727</v>
      </c>
    </row>
    <row r="12" spans="2:24" ht="75.75" customHeight="1" x14ac:dyDescent="0.25">
      <c r="B12" s="77" t="s">
        <v>40</v>
      </c>
      <c r="C12" s="77" t="s">
        <v>327</v>
      </c>
      <c r="D12" s="79" t="s">
        <v>45</v>
      </c>
      <c r="E12" s="77" t="s">
        <v>334</v>
      </c>
      <c r="F12" s="78" t="s">
        <v>324</v>
      </c>
      <c r="G12" s="77" t="s">
        <v>714</v>
      </c>
      <c r="H12" s="77" t="s">
        <v>56</v>
      </c>
      <c r="I12" s="78" t="s">
        <v>322</v>
      </c>
      <c r="J12" s="77">
        <v>3</v>
      </c>
      <c r="K12" s="78" t="s">
        <v>680</v>
      </c>
      <c r="L12" s="77" t="s">
        <v>18</v>
      </c>
      <c r="M12" s="77">
        <v>2018</v>
      </c>
      <c r="N12" s="77" t="s">
        <v>619</v>
      </c>
      <c r="O12" s="78" t="s">
        <v>681</v>
      </c>
      <c r="P12" s="77" t="s">
        <v>682</v>
      </c>
      <c r="Q12" s="82">
        <v>3000</v>
      </c>
      <c r="R12" s="81">
        <v>0</v>
      </c>
      <c r="S12" s="81">
        <v>0</v>
      </c>
      <c r="T12" s="81">
        <v>0</v>
      </c>
      <c r="U12" s="81">
        <v>0</v>
      </c>
      <c r="V12" s="81">
        <v>0</v>
      </c>
      <c r="W12" s="81">
        <v>0</v>
      </c>
      <c r="X12" s="78" t="s">
        <v>727</v>
      </c>
    </row>
    <row r="13" spans="2:24" ht="75.75" customHeight="1" x14ac:dyDescent="0.25">
      <c r="B13" s="77" t="s">
        <v>40</v>
      </c>
      <c r="C13" s="77" t="s">
        <v>327</v>
      </c>
      <c r="D13" s="79" t="s">
        <v>45</v>
      </c>
      <c r="E13" s="77" t="s">
        <v>334</v>
      </c>
      <c r="F13" s="78" t="s">
        <v>324</v>
      </c>
      <c r="G13" s="77" t="s">
        <v>714</v>
      </c>
      <c r="H13" s="77" t="s">
        <v>57</v>
      </c>
      <c r="I13" s="78" t="s">
        <v>323</v>
      </c>
      <c r="J13" s="77">
        <v>3</v>
      </c>
      <c r="K13" s="78" t="s">
        <v>680</v>
      </c>
      <c r="L13" s="77" t="s">
        <v>18</v>
      </c>
      <c r="M13" s="77">
        <v>2019</v>
      </c>
      <c r="N13" s="77" t="s">
        <v>619</v>
      </c>
      <c r="O13" s="78" t="s">
        <v>681</v>
      </c>
      <c r="P13" s="77" t="s">
        <v>682</v>
      </c>
      <c r="Q13" s="82">
        <v>3000</v>
      </c>
      <c r="R13" s="81">
        <v>0</v>
      </c>
      <c r="S13" s="81">
        <v>0</v>
      </c>
      <c r="T13" s="81">
        <v>0</v>
      </c>
      <c r="U13" s="81">
        <v>0</v>
      </c>
      <c r="V13" s="81">
        <v>0</v>
      </c>
      <c r="W13" s="81">
        <v>0</v>
      </c>
      <c r="X13" s="78" t="s">
        <v>727</v>
      </c>
    </row>
    <row r="14" spans="2:24" ht="246.75" customHeight="1" x14ac:dyDescent="0.25">
      <c r="B14" s="77" t="s">
        <v>8</v>
      </c>
      <c r="C14" s="77" t="s">
        <v>328</v>
      </c>
      <c r="D14" s="79" t="s">
        <v>30</v>
      </c>
      <c r="E14" s="77" t="s">
        <v>334</v>
      </c>
      <c r="F14" s="78" t="s">
        <v>44</v>
      </c>
      <c r="G14" s="77" t="s">
        <v>715</v>
      </c>
      <c r="H14" s="77" t="s">
        <v>24</v>
      </c>
      <c r="I14" s="78" t="s">
        <v>305</v>
      </c>
      <c r="J14" s="77">
        <v>17</v>
      </c>
      <c r="K14" s="78" t="s">
        <v>848</v>
      </c>
      <c r="L14" s="77" t="s">
        <v>18</v>
      </c>
      <c r="M14" s="77">
        <v>2017</v>
      </c>
      <c r="N14" s="77" t="s">
        <v>660</v>
      </c>
      <c r="O14" s="78" t="s">
        <v>683</v>
      </c>
      <c r="P14" s="77" t="s">
        <v>684</v>
      </c>
      <c r="Q14" s="82">
        <v>990</v>
      </c>
      <c r="R14" s="81">
        <v>0</v>
      </c>
      <c r="S14" s="81">
        <v>0</v>
      </c>
      <c r="T14" s="81">
        <v>0</v>
      </c>
      <c r="U14" s="81">
        <v>0</v>
      </c>
      <c r="V14" s="81">
        <v>0</v>
      </c>
      <c r="W14" s="81">
        <v>0</v>
      </c>
      <c r="X14" s="78" t="s">
        <v>727</v>
      </c>
    </row>
    <row r="15" spans="2:24" ht="75.75" customHeight="1" x14ac:dyDescent="0.25">
      <c r="B15" s="77" t="s">
        <v>8</v>
      </c>
      <c r="C15" s="77" t="s">
        <v>328</v>
      </c>
      <c r="D15" s="79" t="s">
        <v>30</v>
      </c>
      <c r="E15" s="77" t="s">
        <v>334</v>
      </c>
      <c r="F15" s="78" t="s">
        <v>44</v>
      </c>
      <c r="G15" s="77" t="s">
        <v>715</v>
      </c>
      <c r="H15" s="77" t="s">
        <v>25</v>
      </c>
      <c r="I15" s="78" t="s">
        <v>306</v>
      </c>
      <c r="J15" s="77">
        <v>17</v>
      </c>
      <c r="K15" s="78" t="s">
        <v>848</v>
      </c>
      <c r="L15" s="77" t="s">
        <v>18</v>
      </c>
      <c r="M15" s="77">
        <v>2018</v>
      </c>
      <c r="N15" s="77" t="s">
        <v>660</v>
      </c>
      <c r="O15" s="78" t="s">
        <v>685</v>
      </c>
      <c r="P15" s="77" t="s">
        <v>684</v>
      </c>
      <c r="Q15" s="82">
        <v>990</v>
      </c>
      <c r="R15" s="81">
        <v>0</v>
      </c>
      <c r="S15" s="81">
        <v>0</v>
      </c>
      <c r="T15" s="81">
        <v>0</v>
      </c>
      <c r="U15" s="81">
        <v>0</v>
      </c>
      <c r="V15" s="81">
        <v>0</v>
      </c>
      <c r="W15" s="81">
        <v>0</v>
      </c>
      <c r="X15" s="78" t="s">
        <v>727</v>
      </c>
    </row>
    <row r="16" spans="2:24" ht="75.75" customHeight="1" x14ac:dyDescent="0.25">
      <c r="B16" s="77" t="s">
        <v>8</v>
      </c>
      <c r="C16" s="77" t="s">
        <v>328</v>
      </c>
      <c r="D16" s="79" t="s">
        <v>30</v>
      </c>
      <c r="E16" s="77" t="s">
        <v>334</v>
      </c>
      <c r="F16" s="78" t="s">
        <v>44</v>
      </c>
      <c r="G16" s="77" t="s">
        <v>715</v>
      </c>
      <c r="H16" s="77" t="s">
        <v>26</v>
      </c>
      <c r="I16" s="78" t="s">
        <v>307</v>
      </c>
      <c r="J16" s="77">
        <v>17</v>
      </c>
      <c r="K16" s="78" t="s">
        <v>848</v>
      </c>
      <c r="L16" s="77" t="s">
        <v>18</v>
      </c>
      <c r="M16" s="77">
        <v>2019</v>
      </c>
      <c r="N16" s="77" t="s">
        <v>660</v>
      </c>
      <c r="O16" s="78" t="s">
        <v>686</v>
      </c>
      <c r="P16" s="77" t="s">
        <v>684</v>
      </c>
      <c r="Q16" s="82">
        <v>990</v>
      </c>
      <c r="R16" s="81">
        <v>0</v>
      </c>
      <c r="S16" s="81">
        <v>0</v>
      </c>
      <c r="T16" s="81">
        <v>0</v>
      </c>
      <c r="U16" s="81">
        <v>0</v>
      </c>
      <c r="V16" s="81">
        <v>0</v>
      </c>
      <c r="W16" s="81">
        <v>0</v>
      </c>
      <c r="X16" s="78" t="s">
        <v>727</v>
      </c>
    </row>
    <row r="17" spans="2:24" ht="128.25" customHeight="1" x14ac:dyDescent="0.25">
      <c r="B17" s="77" t="s">
        <v>8</v>
      </c>
      <c r="C17" s="77" t="s">
        <v>329</v>
      </c>
      <c r="D17" s="79" t="s">
        <v>46</v>
      </c>
      <c r="E17" s="77" t="s">
        <v>334</v>
      </c>
      <c r="F17" s="79" t="s">
        <v>716</v>
      </c>
      <c r="G17" s="77" t="s">
        <v>717</v>
      </c>
      <c r="H17" s="77" t="s">
        <v>27</v>
      </c>
      <c r="I17" s="78" t="s">
        <v>31</v>
      </c>
      <c r="J17" s="83">
        <v>9</v>
      </c>
      <c r="K17" s="84" t="s">
        <v>849</v>
      </c>
      <c r="L17" s="77" t="s">
        <v>18</v>
      </c>
      <c r="M17" s="77">
        <v>2017</v>
      </c>
      <c r="N17" s="77" t="s">
        <v>18</v>
      </c>
      <c r="O17" s="77" t="s">
        <v>18</v>
      </c>
      <c r="P17" s="77" t="s">
        <v>18</v>
      </c>
      <c r="Q17" s="80" t="s">
        <v>18</v>
      </c>
      <c r="R17" s="81">
        <v>0</v>
      </c>
      <c r="S17" s="81">
        <v>0</v>
      </c>
      <c r="T17" s="81">
        <v>0</v>
      </c>
      <c r="U17" s="81">
        <v>0</v>
      </c>
      <c r="V17" s="81">
        <v>0</v>
      </c>
      <c r="W17" s="81">
        <v>0</v>
      </c>
      <c r="X17" s="85" t="s">
        <v>728</v>
      </c>
    </row>
    <row r="18" spans="2:24" ht="75.75" customHeight="1" x14ac:dyDescent="0.25">
      <c r="B18" s="77" t="s">
        <v>8</v>
      </c>
      <c r="C18" s="77" t="s">
        <v>329</v>
      </c>
      <c r="D18" s="79" t="s">
        <v>46</v>
      </c>
      <c r="E18" s="77" t="s">
        <v>334</v>
      </c>
      <c r="F18" s="79" t="s">
        <v>716</v>
      </c>
      <c r="G18" s="77" t="s">
        <v>717</v>
      </c>
      <c r="H18" s="77" t="s">
        <v>28</v>
      </c>
      <c r="I18" s="78" t="s">
        <v>32</v>
      </c>
      <c r="J18" s="83">
        <v>9</v>
      </c>
      <c r="K18" s="84" t="s">
        <v>849</v>
      </c>
      <c r="L18" s="77" t="s">
        <v>18</v>
      </c>
      <c r="M18" s="77">
        <v>2018</v>
      </c>
      <c r="N18" s="77" t="s">
        <v>18</v>
      </c>
      <c r="O18" s="77" t="s">
        <v>18</v>
      </c>
      <c r="P18" s="77" t="s">
        <v>18</v>
      </c>
      <c r="Q18" s="80" t="s">
        <v>18</v>
      </c>
      <c r="R18" s="81">
        <v>0</v>
      </c>
      <c r="S18" s="81">
        <v>0</v>
      </c>
      <c r="T18" s="81">
        <v>0</v>
      </c>
      <c r="U18" s="81">
        <v>0</v>
      </c>
      <c r="V18" s="81">
        <v>0</v>
      </c>
      <c r="W18" s="81">
        <v>0</v>
      </c>
      <c r="X18" s="85" t="s">
        <v>728</v>
      </c>
    </row>
    <row r="19" spans="2:24" ht="75.75" customHeight="1" x14ac:dyDescent="0.25">
      <c r="B19" s="77" t="s">
        <v>8</v>
      </c>
      <c r="C19" s="77" t="s">
        <v>329</v>
      </c>
      <c r="D19" s="79" t="s">
        <v>46</v>
      </c>
      <c r="E19" s="77" t="s">
        <v>334</v>
      </c>
      <c r="F19" s="79" t="s">
        <v>716</v>
      </c>
      <c r="G19" s="77" t="s">
        <v>717</v>
      </c>
      <c r="H19" s="77" t="s">
        <v>29</v>
      </c>
      <c r="I19" s="78" t="s">
        <v>33</v>
      </c>
      <c r="J19" s="83">
        <v>9</v>
      </c>
      <c r="K19" s="84" t="s">
        <v>849</v>
      </c>
      <c r="L19" s="77" t="s">
        <v>18</v>
      </c>
      <c r="M19" s="77">
        <v>2019</v>
      </c>
      <c r="N19" s="77" t="s">
        <v>18</v>
      </c>
      <c r="O19" s="77" t="s">
        <v>18</v>
      </c>
      <c r="P19" s="77" t="s">
        <v>18</v>
      </c>
      <c r="Q19" s="80" t="s">
        <v>18</v>
      </c>
      <c r="R19" s="81">
        <v>0</v>
      </c>
      <c r="S19" s="81">
        <v>0</v>
      </c>
      <c r="T19" s="81">
        <v>0</v>
      </c>
      <c r="U19" s="81">
        <v>0</v>
      </c>
      <c r="V19" s="81">
        <v>0</v>
      </c>
      <c r="W19" s="81">
        <v>0</v>
      </c>
      <c r="X19" s="85" t="s">
        <v>728</v>
      </c>
    </row>
    <row r="20" spans="2:24" ht="75.75" customHeight="1" x14ac:dyDescent="0.25">
      <c r="B20" s="77" t="s">
        <v>16</v>
      </c>
      <c r="C20" s="77" t="s">
        <v>330</v>
      </c>
      <c r="D20" s="79" t="s">
        <v>47</v>
      </c>
      <c r="E20" s="77" t="s">
        <v>334</v>
      </c>
      <c r="F20" s="79" t="s">
        <v>467</v>
      </c>
      <c r="G20" s="77" t="s">
        <v>718</v>
      </c>
      <c r="H20" s="77" t="s">
        <v>34</v>
      </c>
      <c r="I20" s="78" t="s">
        <v>48</v>
      </c>
      <c r="J20" s="83">
        <v>4</v>
      </c>
      <c r="K20" s="84" t="s">
        <v>696</v>
      </c>
      <c r="L20" s="77" t="s">
        <v>18</v>
      </c>
      <c r="M20" s="77">
        <v>2017</v>
      </c>
      <c r="N20" s="77" t="s">
        <v>18</v>
      </c>
      <c r="O20" s="77" t="s">
        <v>18</v>
      </c>
      <c r="P20" s="77" t="s">
        <v>18</v>
      </c>
      <c r="Q20" s="80" t="s">
        <v>18</v>
      </c>
      <c r="R20" s="81">
        <v>0</v>
      </c>
      <c r="S20" s="81">
        <v>0</v>
      </c>
      <c r="T20" s="81">
        <v>0</v>
      </c>
      <c r="U20" s="81">
        <v>0</v>
      </c>
      <c r="V20" s="81">
        <v>0</v>
      </c>
      <c r="W20" s="81">
        <f>1*5000*2*1.12*12</f>
        <v>134400.00000000003</v>
      </c>
      <c r="X20" s="85" t="s">
        <v>729</v>
      </c>
    </row>
    <row r="21" spans="2:24" ht="75.75" customHeight="1" x14ac:dyDescent="0.25">
      <c r="B21" s="77" t="s">
        <v>8</v>
      </c>
      <c r="C21" s="77" t="s">
        <v>330</v>
      </c>
      <c r="D21" s="79" t="s">
        <v>47</v>
      </c>
      <c r="E21" s="77" t="s">
        <v>334</v>
      </c>
      <c r="F21" s="79" t="s">
        <v>467</v>
      </c>
      <c r="G21" s="77" t="s">
        <v>718</v>
      </c>
      <c r="H21" s="77" t="s">
        <v>35</v>
      </c>
      <c r="I21" s="78" t="s">
        <v>303</v>
      </c>
      <c r="J21" s="83">
        <v>4</v>
      </c>
      <c r="K21" s="84" t="s">
        <v>850</v>
      </c>
      <c r="L21" s="77" t="s">
        <v>18</v>
      </c>
      <c r="M21" s="77">
        <v>2017</v>
      </c>
      <c r="N21" s="77" t="s">
        <v>18</v>
      </c>
      <c r="O21" s="77" t="s">
        <v>18</v>
      </c>
      <c r="P21" s="77" t="s">
        <v>18</v>
      </c>
      <c r="Q21" s="80" t="s">
        <v>18</v>
      </c>
      <c r="R21" s="81">
        <v>0</v>
      </c>
      <c r="S21" s="81">
        <v>0</v>
      </c>
      <c r="T21" s="81">
        <v>0</v>
      </c>
      <c r="U21" s="81">
        <v>0</v>
      </c>
      <c r="V21" s="81">
        <v>0</v>
      </c>
      <c r="W21" s="81">
        <v>0</v>
      </c>
      <c r="X21" s="85"/>
    </row>
    <row r="22" spans="2:24" s="103" customFormat="1" ht="75.75" customHeight="1" x14ac:dyDescent="0.25">
      <c r="B22" s="104" t="s">
        <v>40</v>
      </c>
      <c r="C22" s="104" t="s">
        <v>331</v>
      </c>
      <c r="D22" s="105" t="s">
        <v>58</v>
      </c>
      <c r="E22" s="104" t="s">
        <v>334</v>
      </c>
      <c r="F22" s="105" t="s">
        <v>468</v>
      </c>
      <c r="G22" s="104" t="s">
        <v>720</v>
      </c>
      <c r="H22" s="104" t="s">
        <v>36</v>
      </c>
      <c r="I22" s="106" t="s">
        <v>320</v>
      </c>
      <c r="J22" s="104">
        <v>2</v>
      </c>
      <c r="K22" s="106" t="s">
        <v>624</v>
      </c>
      <c r="L22" s="104" t="s">
        <v>18</v>
      </c>
      <c r="M22" s="104">
        <v>2017</v>
      </c>
      <c r="N22" s="104" t="s">
        <v>669</v>
      </c>
      <c r="O22" s="106" t="s">
        <v>664</v>
      </c>
      <c r="P22" s="104" t="s">
        <v>667</v>
      </c>
      <c r="Q22" s="114" t="s">
        <v>640</v>
      </c>
      <c r="R22" s="107">
        <v>0</v>
      </c>
      <c r="S22" s="107">
        <v>0</v>
      </c>
      <c r="T22" s="107">
        <v>0</v>
      </c>
      <c r="U22" s="107">
        <v>0</v>
      </c>
      <c r="V22" s="107">
        <v>0</v>
      </c>
      <c r="W22" s="107">
        <v>0</v>
      </c>
      <c r="X22" s="108" t="s">
        <v>730</v>
      </c>
    </row>
    <row r="23" spans="2:24" ht="75.75" customHeight="1" x14ac:dyDescent="0.25">
      <c r="B23" s="77" t="s">
        <v>40</v>
      </c>
      <c r="C23" s="77" t="s">
        <v>331</v>
      </c>
      <c r="D23" s="79" t="s">
        <v>60</v>
      </c>
      <c r="E23" s="77" t="s">
        <v>334</v>
      </c>
      <c r="F23" s="79" t="s">
        <v>61</v>
      </c>
      <c r="G23" s="77" t="s">
        <v>719</v>
      </c>
      <c r="H23" s="77" t="s">
        <v>36</v>
      </c>
      <c r="I23" s="78" t="s">
        <v>59</v>
      </c>
      <c r="J23" s="77">
        <v>2</v>
      </c>
      <c r="K23" s="78" t="s">
        <v>628</v>
      </c>
      <c r="L23" s="77" t="s">
        <v>18</v>
      </c>
      <c r="M23" s="77">
        <v>2017</v>
      </c>
      <c r="N23" s="77" t="s">
        <v>670</v>
      </c>
      <c r="O23" s="78" t="s">
        <v>665</v>
      </c>
      <c r="P23" s="77" t="s">
        <v>666</v>
      </c>
      <c r="Q23" s="80" t="s">
        <v>668</v>
      </c>
      <c r="R23" s="81">
        <v>0</v>
      </c>
      <c r="S23" s="81">
        <v>0</v>
      </c>
      <c r="T23" s="81">
        <v>0</v>
      </c>
      <c r="U23" s="81">
        <v>0</v>
      </c>
      <c r="V23" s="81">
        <v>0</v>
      </c>
      <c r="W23" s="81">
        <v>0</v>
      </c>
      <c r="X23" s="85" t="s">
        <v>730</v>
      </c>
    </row>
    <row r="24" spans="2:24" ht="75.75" customHeight="1" x14ac:dyDescent="0.25">
      <c r="B24" s="77" t="s">
        <v>40</v>
      </c>
      <c r="C24" s="77" t="s">
        <v>331</v>
      </c>
      <c r="D24" s="79" t="s">
        <v>60</v>
      </c>
      <c r="E24" s="77" t="s">
        <v>334</v>
      </c>
      <c r="F24" s="79" t="s">
        <v>61</v>
      </c>
      <c r="G24" s="77" t="s">
        <v>719</v>
      </c>
      <c r="H24" s="77" t="s">
        <v>37</v>
      </c>
      <c r="I24" s="78" t="s">
        <v>62</v>
      </c>
      <c r="J24" s="77">
        <v>2</v>
      </c>
      <c r="K24" s="78" t="s">
        <v>628</v>
      </c>
      <c r="L24" s="77" t="s">
        <v>18</v>
      </c>
      <c r="M24" s="77">
        <v>2018</v>
      </c>
      <c r="N24" s="77" t="s">
        <v>670</v>
      </c>
      <c r="O24" s="78" t="s">
        <v>671</v>
      </c>
      <c r="P24" s="77" t="s">
        <v>674</v>
      </c>
      <c r="Q24" s="80" t="s">
        <v>676</v>
      </c>
      <c r="R24" s="81">
        <v>0</v>
      </c>
      <c r="S24" s="81">
        <v>0</v>
      </c>
      <c r="T24" s="81">
        <v>0</v>
      </c>
      <c r="U24" s="81">
        <v>0</v>
      </c>
      <c r="V24" s="81">
        <v>0</v>
      </c>
      <c r="W24" s="81">
        <v>0</v>
      </c>
      <c r="X24" s="85" t="s">
        <v>730</v>
      </c>
    </row>
    <row r="25" spans="2:24" ht="75.75" customHeight="1" x14ac:dyDescent="0.25">
      <c r="B25" s="77" t="s">
        <v>16</v>
      </c>
      <c r="C25" s="77" t="s">
        <v>332</v>
      </c>
      <c r="D25" s="79" t="s">
        <v>574</v>
      </c>
      <c r="E25" s="77" t="s">
        <v>415</v>
      </c>
      <c r="F25" s="79" t="s">
        <v>721</v>
      </c>
      <c r="G25" s="77" t="s">
        <v>722</v>
      </c>
      <c r="H25" s="77" t="s">
        <v>38</v>
      </c>
      <c r="I25" s="78" t="s">
        <v>14</v>
      </c>
      <c r="J25" s="77">
        <v>4</v>
      </c>
      <c r="K25" s="78" t="s">
        <v>600</v>
      </c>
      <c r="L25" s="77" t="s">
        <v>823</v>
      </c>
      <c r="M25" s="77">
        <v>2018</v>
      </c>
      <c r="N25" s="77" t="s">
        <v>723</v>
      </c>
      <c r="O25" s="78" t="s">
        <v>724</v>
      </c>
      <c r="P25" s="77" t="s">
        <v>725</v>
      </c>
      <c r="Q25" s="80" t="s">
        <v>726</v>
      </c>
      <c r="R25" s="81">
        <v>0</v>
      </c>
      <c r="S25" s="81">
        <v>0</v>
      </c>
      <c r="T25" s="81">
        <v>0</v>
      </c>
      <c r="U25" s="81">
        <v>0</v>
      </c>
      <c r="V25" s="81">
        <v>0</v>
      </c>
      <c r="W25" s="81">
        <v>0</v>
      </c>
      <c r="X25" s="100" t="s">
        <v>731</v>
      </c>
    </row>
    <row r="26" spans="2:24" ht="75.75" customHeight="1" x14ac:dyDescent="0.25">
      <c r="B26" s="77" t="s">
        <v>16</v>
      </c>
      <c r="C26" s="77" t="s">
        <v>332</v>
      </c>
      <c r="D26" s="79" t="s">
        <v>574</v>
      </c>
      <c r="E26" s="77" t="s">
        <v>416</v>
      </c>
      <c r="F26" s="79" t="s">
        <v>721</v>
      </c>
      <c r="G26" s="77" t="s">
        <v>722</v>
      </c>
      <c r="H26" s="77" t="s">
        <v>474</v>
      </c>
      <c r="I26" s="78" t="s">
        <v>464</v>
      </c>
      <c r="J26" s="77">
        <v>3</v>
      </c>
      <c r="K26" s="78" t="s">
        <v>598</v>
      </c>
      <c r="L26" s="77" t="s">
        <v>824</v>
      </c>
      <c r="M26" s="77" t="s">
        <v>300</v>
      </c>
      <c r="N26" s="77" t="s">
        <v>18</v>
      </c>
      <c r="O26" s="77" t="s">
        <v>18</v>
      </c>
      <c r="P26" s="77" t="s">
        <v>18</v>
      </c>
      <c r="Q26" s="80" t="s">
        <v>18</v>
      </c>
      <c r="R26" s="81">
        <v>438020</v>
      </c>
      <c r="S26" s="81">
        <v>547756.80000000005</v>
      </c>
      <c r="T26" s="81">
        <f>R26*1.1</f>
        <v>481822.00000000006</v>
      </c>
      <c r="U26" s="81">
        <f>S26*1.1</f>
        <v>602532.4800000001</v>
      </c>
      <c r="V26" s="81">
        <f>T26*1.1</f>
        <v>530004.20000000007</v>
      </c>
      <c r="W26" s="81">
        <f>U26*1.1</f>
        <v>662785.72800000012</v>
      </c>
      <c r="X26" s="85" t="s">
        <v>500</v>
      </c>
    </row>
    <row r="27" spans="2:24" ht="75.75" customHeight="1" x14ac:dyDescent="0.25">
      <c r="B27" s="77" t="s">
        <v>16</v>
      </c>
      <c r="C27" s="77" t="s">
        <v>332</v>
      </c>
      <c r="D27" s="79" t="s">
        <v>574</v>
      </c>
      <c r="E27" s="77" t="s">
        <v>405</v>
      </c>
      <c r="F27" s="79" t="s">
        <v>721</v>
      </c>
      <c r="G27" s="77" t="s">
        <v>722</v>
      </c>
      <c r="H27" s="77" t="s">
        <v>475</v>
      </c>
      <c r="I27" s="78" t="s">
        <v>15</v>
      </c>
      <c r="J27" s="77">
        <v>16</v>
      </c>
      <c r="K27" s="78" t="s">
        <v>601</v>
      </c>
      <c r="L27" s="77" t="s">
        <v>825</v>
      </c>
      <c r="M27" s="77" t="s">
        <v>300</v>
      </c>
      <c r="N27" s="77" t="s">
        <v>620</v>
      </c>
      <c r="O27" s="77" t="s">
        <v>805</v>
      </c>
      <c r="P27" s="77" t="s">
        <v>725</v>
      </c>
      <c r="Q27" s="82">
        <v>1920</v>
      </c>
      <c r="R27" s="81">
        <v>0</v>
      </c>
      <c r="S27" s="81">
        <v>0</v>
      </c>
      <c r="T27" s="81">
        <v>0</v>
      </c>
      <c r="U27" s="81">
        <v>100000</v>
      </c>
      <c r="V27" s="81">
        <v>500000</v>
      </c>
      <c r="W27" s="81">
        <v>0</v>
      </c>
      <c r="X27" s="85" t="s">
        <v>342</v>
      </c>
    </row>
    <row r="28" spans="2:24" ht="75.75" customHeight="1" x14ac:dyDescent="0.25">
      <c r="B28" s="77" t="s">
        <v>16</v>
      </c>
      <c r="C28" s="77" t="s">
        <v>332</v>
      </c>
      <c r="D28" s="79" t="s">
        <v>574</v>
      </c>
      <c r="E28" s="77" t="s">
        <v>406</v>
      </c>
      <c r="F28" s="79" t="s">
        <v>721</v>
      </c>
      <c r="G28" s="77" t="s">
        <v>722</v>
      </c>
      <c r="H28" s="77" t="s">
        <v>476</v>
      </c>
      <c r="I28" s="78" t="s">
        <v>516</v>
      </c>
      <c r="J28" s="77">
        <v>1</v>
      </c>
      <c r="K28" s="78" t="s">
        <v>650</v>
      </c>
      <c r="L28" s="77" t="s">
        <v>826</v>
      </c>
      <c r="M28" s="77" t="s">
        <v>300</v>
      </c>
      <c r="N28" s="77" t="s">
        <v>18</v>
      </c>
      <c r="O28" s="77" t="s">
        <v>18</v>
      </c>
      <c r="P28" s="77" t="s">
        <v>18</v>
      </c>
      <c r="Q28" s="80" t="s">
        <v>18</v>
      </c>
      <c r="R28" s="81">
        <f>4368910-500000</f>
        <v>3868910</v>
      </c>
      <c r="S28" s="81">
        <v>0</v>
      </c>
      <c r="T28" s="81">
        <f>R28*1.1</f>
        <v>4255801</v>
      </c>
      <c r="U28" s="81">
        <v>0</v>
      </c>
      <c r="V28" s="81">
        <f>T28*1.1</f>
        <v>4681381.1000000006</v>
      </c>
      <c r="W28" s="81">
        <v>0</v>
      </c>
      <c r="X28" s="86" t="s">
        <v>737</v>
      </c>
    </row>
    <row r="29" spans="2:24" ht="75.75" customHeight="1" x14ac:dyDescent="0.25">
      <c r="B29" s="77" t="s">
        <v>16</v>
      </c>
      <c r="C29" s="77" t="s">
        <v>332</v>
      </c>
      <c r="D29" s="79" t="s">
        <v>574</v>
      </c>
      <c r="E29" s="77" t="s">
        <v>407</v>
      </c>
      <c r="F29" s="79" t="s">
        <v>792</v>
      </c>
      <c r="G29" s="77" t="s">
        <v>722</v>
      </c>
      <c r="H29" s="77" t="s">
        <v>477</v>
      </c>
      <c r="I29" s="78" t="s">
        <v>511</v>
      </c>
      <c r="J29" s="77">
        <v>5</v>
      </c>
      <c r="K29" s="78" t="s">
        <v>603</v>
      </c>
      <c r="L29" s="77" t="s">
        <v>827</v>
      </c>
      <c r="M29" s="77">
        <v>2018</v>
      </c>
      <c r="N29" s="77" t="s">
        <v>18</v>
      </c>
      <c r="O29" s="77" t="s">
        <v>18</v>
      </c>
      <c r="P29" s="77" t="s">
        <v>18</v>
      </c>
      <c r="Q29" s="80" t="s">
        <v>18</v>
      </c>
      <c r="R29" s="81">
        <v>0</v>
      </c>
      <c r="S29" s="81">
        <v>0</v>
      </c>
      <c r="T29" s="81">
        <v>1957082</v>
      </c>
      <c r="U29" s="81">
        <v>0</v>
      </c>
      <c r="V29" s="81">
        <v>0</v>
      </c>
      <c r="W29" s="81">
        <v>0</v>
      </c>
      <c r="X29" s="85" t="s">
        <v>839</v>
      </c>
    </row>
    <row r="30" spans="2:24" ht="75.75" customHeight="1" x14ac:dyDescent="0.25">
      <c r="B30" s="77" t="s">
        <v>16</v>
      </c>
      <c r="C30" s="77" t="s">
        <v>332</v>
      </c>
      <c r="D30" s="79" t="s">
        <v>574</v>
      </c>
      <c r="E30" s="77" t="s">
        <v>408</v>
      </c>
      <c r="F30" s="79" t="s">
        <v>721</v>
      </c>
      <c r="G30" s="77" t="s">
        <v>722</v>
      </c>
      <c r="H30" s="77" t="s">
        <v>478</v>
      </c>
      <c r="I30" s="78" t="s">
        <v>339</v>
      </c>
      <c r="J30" s="77">
        <v>1</v>
      </c>
      <c r="K30" s="78" t="s">
        <v>651</v>
      </c>
      <c r="L30" s="77" t="s">
        <v>828</v>
      </c>
      <c r="M30" s="77">
        <v>2018</v>
      </c>
      <c r="N30" s="77" t="s">
        <v>18</v>
      </c>
      <c r="O30" s="77" t="s">
        <v>18</v>
      </c>
      <c r="P30" s="77" t="s">
        <v>18</v>
      </c>
      <c r="Q30" s="80" t="s">
        <v>18</v>
      </c>
      <c r="R30" s="81">
        <v>0</v>
      </c>
      <c r="S30" s="81">
        <v>0</v>
      </c>
      <c r="T30" s="81">
        <v>0</v>
      </c>
      <c r="U30" s="81">
        <v>0</v>
      </c>
      <c r="V30" s="81">
        <v>0</v>
      </c>
      <c r="W30" s="81">
        <v>0</v>
      </c>
      <c r="X30" s="101" t="s">
        <v>732</v>
      </c>
    </row>
    <row r="31" spans="2:24" ht="75.75" customHeight="1" x14ac:dyDescent="0.25">
      <c r="B31" s="77" t="s">
        <v>16</v>
      </c>
      <c r="C31" s="77" t="s">
        <v>332</v>
      </c>
      <c r="D31" s="79" t="s">
        <v>574</v>
      </c>
      <c r="E31" s="77" t="s">
        <v>409</v>
      </c>
      <c r="F31" s="79" t="s">
        <v>721</v>
      </c>
      <c r="G31" s="77" t="s">
        <v>722</v>
      </c>
      <c r="H31" s="77" t="s">
        <v>479</v>
      </c>
      <c r="I31" s="78" t="s">
        <v>335</v>
      </c>
      <c r="J31" s="77">
        <v>7</v>
      </c>
      <c r="K31" s="78" t="s">
        <v>604</v>
      </c>
      <c r="L31" s="77" t="s">
        <v>829</v>
      </c>
      <c r="M31" s="77">
        <v>2017</v>
      </c>
      <c r="N31" s="77" t="s">
        <v>18</v>
      </c>
      <c r="O31" s="77" t="s">
        <v>18</v>
      </c>
      <c r="P31" s="77" t="s">
        <v>18</v>
      </c>
      <c r="Q31" s="80" t="s">
        <v>18</v>
      </c>
      <c r="R31" s="87">
        <v>1500000</v>
      </c>
      <c r="S31" s="81">
        <v>0</v>
      </c>
      <c r="T31" s="81">
        <v>0</v>
      </c>
      <c r="U31" s="81">
        <v>0</v>
      </c>
      <c r="V31" s="81">
        <v>0</v>
      </c>
      <c r="W31" s="81">
        <v>0</v>
      </c>
      <c r="X31" s="85" t="s">
        <v>733</v>
      </c>
    </row>
    <row r="32" spans="2:24" ht="75.75" customHeight="1" x14ac:dyDescent="0.25">
      <c r="B32" s="77" t="s">
        <v>16</v>
      </c>
      <c r="C32" s="77" t="s">
        <v>332</v>
      </c>
      <c r="D32" s="79" t="s">
        <v>574</v>
      </c>
      <c r="E32" s="77" t="s">
        <v>410</v>
      </c>
      <c r="F32" s="79" t="s">
        <v>721</v>
      </c>
      <c r="G32" s="77" t="s">
        <v>722</v>
      </c>
      <c r="H32" s="77" t="s">
        <v>480</v>
      </c>
      <c r="I32" s="78" t="s">
        <v>336</v>
      </c>
      <c r="J32" s="77">
        <v>1</v>
      </c>
      <c r="K32" s="78" t="s">
        <v>652</v>
      </c>
      <c r="L32" s="77" t="s">
        <v>830</v>
      </c>
      <c r="M32" s="77" t="s">
        <v>300</v>
      </c>
      <c r="N32" s="77" t="s">
        <v>18</v>
      </c>
      <c r="O32" s="77" t="s">
        <v>18</v>
      </c>
      <c r="P32" s="77" t="s">
        <v>18</v>
      </c>
      <c r="Q32" s="80" t="s">
        <v>18</v>
      </c>
      <c r="R32" s="87">
        <v>3139982</v>
      </c>
      <c r="S32" s="81">
        <v>0</v>
      </c>
      <c r="T32" s="87">
        <f>R32*1.1</f>
        <v>3453980.2</v>
      </c>
      <c r="U32" s="81">
        <v>0</v>
      </c>
      <c r="V32" s="87">
        <f>T32*1.1</f>
        <v>3799378.2200000007</v>
      </c>
      <c r="W32" s="81">
        <v>0</v>
      </c>
      <c r="X32" s="85" t="s">
        <v>427</v>
      </c>
    </row>
    <row r="33" spans="2:24" ht="75.75" customHeight="1" x14ac:dyDescent="0.25">
      <c r="B33" s="77" t="s">
        <v>16</v>
      </c>
      <c r="C33" s="77" t="s">
        <v>332</v>
      </c>
      <c r="D33" s="79" t="s">
        <v>574</v>
      </c>
      <c r="E33" s="77" t="s">
        <v>411</v>
      </c>
      <c r="F33" s="79" t="s">
        <v>721</v>
      </c>
      <c r="G33" s="77" t="s">
        <v>722</v>
      </c>
      <c r="H33" s="77" t="s">
        <v>481</v>
      </c>
      <c r="I33" s="78" t="s">
        <v>337</v>
      </c>
      <c r="J33" s="77">
        <v>1</v>
      </c>
      <c r="K33" s="78" t="s">
        <v>653</v>
      </c>
      <c r="L33" s="77" t="s">
        <v>831</v>
      </c>
      <c r="M33" s="77" t="s">
        <v>300</v>
      </c>
      <c r="N33" s="77" t="s">
        <v>18</v>
      </c>
      <c r="O33" s="77" t="s">
        <v>18</v>
      </c>
      <c r="P33" s="77" t="s">
        <v>18</v>
      </c>
      <c r="Q33" s="80" t="s">
        <v>18</v>
      </c>
      <c r="R33" s="87">
        <v>77000</v>
      </c>
      <c r="S33" s="81">
        <v>0</v>
      </c>
      <c r="T33" s="87">
        <v>79200</v>
      </c>
      <c r="U33" s="81">
        <v>0</v>
      </c>
      <c r="V33" s="87">
        <f>T33*1.1</f>
        <v>87120</v>
      </c>
      <c r="W33" s="81">
        <v>0</v>
      </c>
      <c r="X33" s="85" t="s">
        <v>426</v>
      </c>
    </row>
    <row r="34" spans="2:24" ht="75.75" customHeight="1" x14ac:dyDescent="0.25">
      <c r="B34" s="77" t="s">
        <v>16</v>
      </c>
      <c r="C34" s="77" t="s">
        <v>332</v>
      </c>
      <c r="D34" s="79" t="s">
        <v>574</v>
      </c>
      <c r="E34" s="77" t="s">
        <v>412</v>
      </c>
      <c r="F34" s="79" t="s">
        <v>721</v>
      </c>
      <c r="G34" s="77" t="s">
        <v>722</v>
      </c>
      <c r="H34" s="77" t="s">
        <v>482</v>
      </c>
      <c r="I34" s="78" t="s">
        <v>351</v>
      </c>
      <c r="J34" s="77">
        <v>3</v>
      </c>
      <c r="K34" s="78" t="s">
        <v>602</v>
      </c>
      <c r="L34" s="77" t="s">
        <v>832</v>
      </c>
      <c r="M34" s="77">
        <v>2018</v>
      </c>
      <c r="N34" s="77" t="s">
        <v>18</v>
      </c>
      <c r="O34" s="77" t="s">
        <v>18</v>
      </c>
      <c r="P34" s="77" t="s">
        <v>18</v>
      </c>
      <c r="Q34" s="80" t="s">
        <v>18</v>
      </c>
      <c r="R34" s="81">
        <v>0</v>
      </c>
      <c r="S34" s="81">
        <v>0</v>
      </c>
      <c r="T34" s="87">
        <v>2000000</v>
      </c>
      <c r="U34" s="81">
        <v>0</v>
      </c>
      <c r="V34" s="81">
        <f>T34*1.1</f>
        <v>2200000</v>
      </c>
      <c r="W34" s="81">
        <v>0</v>
      </c>
      <c r="X34" s="85" t="s">
        <v>840</v>
      </c>
    </row>
    <row r="35" spans="2:24" ht="75.75" customHeight="1" x14ac:dyDescent="0.25">
      <c r="B35" s="77" t="s">
        <v>16</v>
      </c>
      <c r="C35" s="77" t="s">
        <v>332</v>
      </c>
      <c r="D35" s="79" t="s">
        <v>574</v>
      </c>
      <c r="E35" s="77" t="s">
        <v>413</v>
      </c>
      <c r="F35" s="79" t="s">
        <v>721</v>
      </c>
      <c r="G35" s="77" t="s">
        <v>722</v>
      </c>
      <c r="H35" s="77" t="s">
        <v>483</v>
      </c>
      <c r="I35" s="78" t="s">
        <v>338</v>
      </c>
      <c r="J35" s="77">
        <v>4</v>
      </c>
      <c r="K35" s="78" t="s">
        <v>600</v>
      </c>
      <c r="L35" s="77" t="s">
        <v>833</v>
      </c>
      <c r="M35" s="77">
        <v>2017</v>
      </c>
      <c r="N35" s="77" t="s">
        <v>18</v>
      </c>
      <c r="O35" s="77" t="s">
        <v>18</v>
      </c>
      <c r="P35" s="77" t="s">
        <v>18</v>
      </c>
      <c r="Q35" s="80" t="s">
        <v>18</v>
      </c>
      <c r="R35" s="87">
        <v>1885000</v>
      </c>
      <c r="S35" s="81">
        <v>0</v>
      </c>
      <c r="T35" s="81">
        <f>R35*1.1</f>
        <v>2073500.0000000002</v>
      </c>
      <c r="U35" s="81">
        <v>0</v>
      </c>
      <c r="V35" s="81">
        <f>T35*1.1</f>
        <v>2280850.0000000005</v>
      </c>
      <c r="W35" s="81">
        <v>0</v>
      </c>
      <c r="X35" s="85" t="s">
        <v>425</v>
      </c>
    </row>
    <row r="36" spans="2:24" ht="75.75" customHeight="1" x14ac:dyDescent="0.25">
      <c r="B36" s="77" t="s">
        <v>16</v>
      </c>
      <c r="C36" s="77" t="s">
        <v>332</v>
      </c>
      <c r="D36" s="79" t="s">
        <v>574</v>
      </c>
      <c r="E36" s="77" t="s">
        <v>414</v>
      </c>
      <c r="F36" s="79" t="s">
        <v>721</v>
      </c>
      <c r="G36" s="77" t="s">
        <v>722</v>
      </c>
      <c r="H36" s="77" t="s">
        <v>484</v>
      </c>
      <c r="I36" s="78" t="s">
        <v>353</v>
      </c>
      <c r="J36" s="77">
        <v>1</v>
      </c>
      <c r="K36" s="78" t="s">
        <v>654</v>
      </c>
      <c r="L36" s="77" t="s">
        <v>834</v>
      </c>
      <c r="M36" s="77">
        <v>2017</v>
      </c>
      <c r="N36" s="77" t="s">
        <v>18</v>
      </c>
      <c r="O36" s="77" t="s">
        <v>18</v>
      </c>
      <c r="P36" s="77" t="s">
        <v>18</v>
      </c>
      <c r="Q36" s="80" t="s">
        <v>18</v>
      </c>
      <c r="R36" s="81">
        <v>0</v>
      </c>
      <c r="S36" s="87">
        <v>175818.06</v>
      </c>
      <c r="T36" s="81">
        <v>0</v>
      </c>
      <c r="U36" s="81">
        <v>0</v>
      </c>
      <c r="V36" s="81">
        <v>0</v>
      </c>
      <c r="W36" s="81">
        <v>0</v>
      </c>
      <c r="X36" s="85" t="s">
        <v>841</v>
      </c>
    </row>
    <row r="37" spans="2:24" ht="75.75" customHeight="1" x14ac:dyDescent="0.25">
      <c r="B37" s="77" t="s">
        <v>16</v>
      </c>
      <c r="C37" s="77" t="s">
        <v>332</v>
      </c>
      <c r="D37" s="79" t="s">
        <v>574</v>
      </c>
      <c r="E37" s="77" t="s">
        <v>402</v>
      </c>
      <c r="F37" s="79" t="s">
        <v>792</v>
      </c>
      <c r="G37" s="77" t="s">
        <v>722</v>
      </c>
      <c r="H37" s="77" t="s">
        <v>485</v>
      </c>
      <c r="I37" s="78" t="s">
        <v>341</v>
      </c>
      <c r="J37" s="77">
        <v>1</v>
      </c>
      <c r="K37" s="78" t="s">
        <v>650</v>
      </c>
      <c r="L37" s="77" t="s">
        <v>333</v>
      </c>
      <c r="M37" s="77">
        <v>2017</v>
      </c>
      <c r="N37" s="77" t="s">
        <v>18</v>
      </c>
      <c r="O37" s="77" t="s">
        <v>18</v>
      </c>
      <c r="P37" s="77" t="s">
        <v>18</v>
      </c>
      <c r="Q37" s="80" t="s">
        <v>18</v>
      </c>
      <c r="R37" s="87">
        <v>8645.9699999999993</v>
      </c>
      <c r="S37" s="81">
        <v>0</v>
      </c>
      <c r="T37" s="81">
        <f>R37*1.1</f>
        <v>9510.5670000000009</v>
      </c>
      <c r="U37" s="81">
        <v>0</v>
      </c>
      <c r="V37" s="81">
        <f>T37*1.1</f>
        <v>10461.623700000002</v>
      </c>
      <c r="W37" s="81">
        <v>0</v>
      </c>
      <c r="X37" s="85" t="s">
        <v>424</v>
      </c>
    </row>
    <row r="38" spans="2:24" ht="75.75" customHeight="1" x14ac:dyDescent="0.25">
      <c r="B38" s="77" t="s">
        <v>16</v>
      </c>
      <c r="C38" s="77" t="s">
        <v>332</v>
      </c>
      <c r="D38" s="79" t="s">
        <v>574</v>
      </c>
      <c r="E38" s="77" t="s">
        <v>403</v>
      </c>
      <c r="F38" s="79" t="s">
        <v>793</v>
      </c>
      <c r="G38" s="77" t="s">
        <v>722</v>
      </c>
      <c r="H38" s="77" t="s">
        <v>486</v>
      </c>
      <c r="I38" s="78" t="s">
        <v>344</v>
      </c>
      <c r="J38" s="77">
        <v>3</v>
      </c>
      <c r="K38" s="78" t="s">
        <v>599</v>
      </c>
      <c r="L38" s="77" t="s">
        <v>333</v>
      </c>
      <c r="M38" s="77">
        <v>2017</v>
      </c>
      <c r="N38" s="77" t="s">
        <v>18</v>
      </c>
      <c r="O38" s="77" t="s">
        <v>18</v>
      </c>
      <c r="P38" s="77" t="s">
        <v>18</v>
      </c>
      <c r="Q38" s="80" t="s">
        <v>18</v>
      </c>
      <c r="R38" s="87">
        <v>3919431</v>
      </c>
      <c r="S38" s="81">
        <v>0</v>
      </c>
      <c r="T38" s="81">
        <v>0</v>
      </c>
      <c r="U38" s="81">
        <v>0</v>
      </c>
      <c r="V38" s="81">
        <v>0</v>
      </c>
      <c r="W38" s="81">
        <v>0</v>
      </c>
      <c r="X38" s="85" t="s">
        <v>423</v>
      </c>
    </row>
    <row r="39" spans="2:24" ht="75.75" customHeight="1" x14ac:dyDescent="0.25">
      <c r="B39" s="77" t="s">
        <v>16</v>
      </c>
      <c r="C39" s="77" t="s">
        <v>332</v>
      </c>
      <c r="D39" s="79" t="s">
        <v>574</v>
      </c>
      <c r="E39" s="77" t="s">
        <v>395</v>
      </c>
      <c r="F39" s="79" t="s">
        <v>793</v>
      </c>
      <c r="G39" s="77" t="s">
        <v>722</v>
      </c>
      <c r="H39" s="77" t="s">
        <v>487</v>
      </c>
      <c r="I39" s="78" t="s">
        <v>349</v>
      </c>
      <c r="J39" s="77">
        <v>4</v>
      </c>
      <c r="K39" s="78" t="s">
        <v>600</v>
      </c>
      <c r="L39" s="77" t="s">
        <v>333</v>
      </c>
      <c r="M39" s="77">
        <v>2018</v>
      </c>
      <c r="N39" s="77" t="s">
        <v>18</v>
      </c>
      <c r="O39" s="77" t="s">
        <v>18</v>
      </c>
      <c r="P39" s="77" t="s">
        <v>18</v>
      </c>
      <c r="Q39" s="80" t="s">
        <v>18</v>
      </c>
      <c r="R39" s="81">
        <v>0</v>
      </c>
      <c r="S39" s="81">
        <v>0</v>
      </c>
      <c r="T39" s="87">
        <v>1500000</v>
      </c>
      <c r="U39" s="81">
        <v>0</v>
      </c>
      <c r="V39" s="81">
        <f>T39*1.1</f>
        <v>1650000.0000000002</v>
      </c>
      <c r="W39" s="81">
        <v>0</v>
      </c>
      <c r="X39" s="85" t="s">
        <v>842</v>
      </c>
    </row>
    <row r="40" spans="2:24" ht="75.75" customHeight="1" x14ac:dyDescent="0.25">
      <c r="B40" s="77" t="s">
        <v>16</v>
      </c>
      <c r="C40" s="77" t="s">
        <v>332</v>
      </c>
      <c r="D40" s="79" t="s">
        <v>574</v>
      </c>
      <c r="E40" s="77" t="s">
        <v>404</v>
      </c>
      <c r="F40" s="79" t="s">
        <v>792</v>
      </c>
      <c r="G40" s="77" t="s">
        <v>722</v>
      </c>
      <c r="H40" s="77" t="s">
        <v>488</v>
      </c>
      <c r="I40" s="78" t="s">
        <v>346</v>
      </c>
      <c r="J40" s="77">
        <v>1</v>
      </c>
      <c r="K40" s="78" t="s">
        <v>653</v>
      </c>
      <c r="L40" s="77" t="s">
        <v>333</v>
      </c>
      <c r="M40" s="77" t="s">
        <v>300</v>
      </c>
      <c r="N40" s="77" t="s">
        <v>18</v>
      </c>
      <c r="O40" s="77" t="s">
        <v>18</v>
      </c>
      <c r="P40" s="77" t="s">
        <v>18</v>
      </c>
      <c r="Q40" s="80" t="s">
        <v>18</v>
      </c>
      <c r="R40" s="81">
        <v>0</v>
      </c>
      <c r="S40" s="87">
        <f>378328-175818.06</f>
        <v>202509.94</v>
      </c>
      <c r="T40" s="81">
        <v>0</v>
      </c>
      <c r="U40" s="87">
        <v>0</v>
      </c>
      <c r="V40" s="81">
        <v>0</v>
      </c>
      <c r="W40" s="87">
        <v>0</v>
      </c>
      <c r="X40" s="85" t="s">
        <v>734</v>
      </c>
    </row>
    <row r="41" spans="2:24" ht="75.75" customHeight="1" x14ac:dyDescent="0.25">
      <c r="B41" s="77" t="s">
        <v>16</v>
      </c>
      <c r="C41" s="77" t="s">
        <v>332</v>
      </c>
      <c r="D41" s="79" t="s">
        <v>574</v>
      </c>
      <c r="E41" s="77" t="s">
        <v>399</v>
      </c>
      <c r="F41" s="79" t="s">
        <v>792</v>
      </c>
      <c r="G41" s="77" t="s">
        <v>722</v>
      </c>
      <c r="H41" s="77" t="s">
        <v>489</v>
      </c>
      <c r="I41" s="78" t="s">
        <v>517</v>
      </c>
      <c r="J41" s="77">
        <v>2</v>
      </c>
      <c r="K41" s="78" t="s">
        <v>605</v>
      </c>
      <c r="L41" s="77" t="s">
        <v>333</v>
      </c>
      <c r="M41" s="77" t="s">
        <v>518</v>
      </c>
      <c r="N41" s="77" t="s">
        <v>18</v>
      </c>
      <c r="O41" s="77" t="s">
        <v>18</v>
      </c>
      <c r="P41" s="77" t="s">
        <v>18</v>
      </c>
      <c r="Q41" s="80" t="s">
        <v>18</v>
      </c>
      <c r="R41" s="81">
        <v>0</v>
      </c>
      <c r="S41" s="87">
        <v>760149</v>
      </c>
      <c r="T41" s="81">
        <v>0</v>
      </c>
      <c r="U41" s="87">
        <f>S41*1.1</f>
        <v>836163.9</v>
      </c>
      <c r="V41" s="81">
        <v>0</v>
      </c>
      <c r="W41" s="87">
        <f>U41*1.1</f>
        <v>919780.29000000015</v>
      </c>
      <c r="X41" s="86" t="s">
        <v>422</v>
      </c>
    </row>
    <row r="42" spans="2:24" ht="75.75" customHeight="1" x14ac:dyDescent="0.25">
      <c r="B42" s="77" t="s">
        <v>16</v>
      </c>
      <c r="C42" s="77" t="s">
        <v>332</v>
      </c>
      <c r="D42" s="79" t="s">
        <v>574</v>
      </c>
      <c r="E42" s="77" t="s">
        <v>400</v>
      </c>
      <c r="F42" s="79" t="s">
        <v>792</v>
      </c>
      <c r="G42" s="77" t="s">
        <v>722</v>
      </c>
      <c r="H42" s="77" t="s">
        <v>490</v>
      </c>
      <c r="I42" s="78" t="s">
        <v>340</v>
      </c>
      <c r="J42" s="77">
        <v>1</v>
      </c>
      <c r="K42" s="78" t="s">
        <v>652</v>
      </c>
      <c r="L42" s="77" t="s">
        <v>333</v>
      </c>
      <c r="M42" s="77" t="s">
        <v>519</v>
      </c>
      <c r="N42" s="77" t="s">
        <v>18</v>
      </c>
      <c r="O42" s="77" t="s">
        <v>18</v>
      </c>
      <c r="P42" s="77" t="s">
        <v>18</v>
      </c>
      <c r="Q42" s="80" t="s">
        <v>18</v>
      </c>
      <c r="R42" s="81">
        <v>0</v>
      </c>
      <c r="S42" s="87">
        <v>2577375.4900000002</v>
      </c>
      <c r="T42" s="81">
        <v>0</v>
      </c>
      <c r="U42" s="87">
        <f>S42*1.1</f>
        <v>2835113.0390000003</v>
      </c>
      <c r="V42" s="81">
        <v>0</v>
      </c>
      <c r="W42" s="87">
        <f>U42*1.1</f>
        <v>3118624.3429000005</v>
      </c>
      <c r="X42" s="86" t="s">
        <v>735</v>
      </c>
    </row>
    <row r="43" spans="2:24" ht="75.75" customHeight="1" x14ac:dyDescent="0.25">
      <c r="B43" s="77" t="s">
        <v>16</v>
      </c>
      <c r="C43" s="77" t="s">
        <v>332</v>
      </c>
      <c r="D43" s="79" t="s">
        <v>574</v>
      </c>
      <c r="E43" s="77" t="s">
        <v>401</v>
      </c>
      <c r="F43" s="79" t="s">
        <v>793</v>
      </c>
      <c r="G43" s="77" t="s">
        <v>722</v>
      </c>
      <c r="H43" s="77" t="s">
        <v>491</v>
      </c>
      <c r="I43" s="78" t="s">
        <v>520</v>
      </c>
      <c r="J43" s="77">
        <v>2</v>
      </c>
      <c r="K43" s="78" t="s">
        <v>606</v>
      </c>
      <c r="L43" s="77" t="s">
        <v>333</v>
      </c>
      <c r="M43" s="77" t="s">
        <v>300</v>
      </c>
      <c r="N43" s="77" t="s">
        <v>18</v>
      </c>
      <c r="O43" s="77" t="s">
        <v>18</v>
      </c>
      <c r="P43" s="77" t="s">
        <v>18</v>
      </c>
      <c r="Q43" s="80" t="s">
        <v>18</v>
      </c>
      <c r="R43" s="81">
        <v>0</v>
      </c>
      <c r="S43" s="87">
        <v>1225939.6798</v>
      </c>
      <c r="T43" s="81">
        <v>0</v>
      </c>
      <c r="U43" s="87">
        <f>S43*1.1</f>
        <v>1348533.6477800002</v>
      </c>
      <c r="V43" s="81">
        <v>0</v>
      </c>
      <c r="W43" s="87">
        <f>U43*1.1</f>
        <v>1483387.0125580004</v>
      </c>
      <c r="X43" s="86" t="s">
        <v>419</v>
      </c>
    </row>
    <row r="44" spans="2:24" ht="75.75" customHeight="1" x14ac:dyDescent="0.25">
      <c r="B44" s="77" t="s">
        <v>16</v>
      </c>
      <c r="C44" s="77" t="s">
        <v>332</v>
      </c>
      <c r="D44" s="79" t="s">
        <v>574</v>
      </c>
      <c r="E44" s="77" t="s">
        <v>398</v>
      </c>
      <c r="F44" s="79" t="s">
        <v>792</v>
      </c>
      <c r="G44" s="77" t="s">
        <v>722</v>
      </c>
      <c r="H44" s="77" t="s">
        <v>492</v>
      </c>
      <c r="I44" s="78" t="s">
        <v>345</v>
      </c>
      <c r="J44" s="77">
        <v>1</v>
      </c>
      <c r="K44" s="78" t="s">
        <v>652</v>
      </c>
      <c r="L44" s="77" t="s">
        <v>333</v>
      </c>
      <c r="M44" s="77" t="s">
        <v>300</v>
      </c>
      <c r="N44" s="77" t="s">
        <v>18</v>
      </c>
      <c r="O44" s="77" t="s">
        <v>18</v>
      </c>
      <c r="P44" s="77" t="s">
        <v>18</v>
      </c>
      <c r="Q44" s="80" t="s">
        <v>18</v>
      </c>
      <c r="R44" s="81">
        <v>0</v>
      </c>
      <c r="S44" s="87">
        <v>968743.5811111111</v>
      </c>
      <c r="T44" s="81">
        <v>0</v>
      </c>
      <c r="U44" s="87">
        <v>0</v>
      </c>
      <c r="V44" s="81">
        <v>0</v>
      </c>
      <c r="W44" s="87">
        <v>0</v>
      </c>
      <c r="X44" s="86" t="s">
        <v>421</v>
      </c>
    </row>
    <row r="45" spans="2:24" ht="75.75" customHeight="1" x14ac:dyDescent="0.25">
      <c r="B45" s="77" t="s">
        <v>16</v>
      </c>
      <c r="C45" s="77" t="s">
        <v>332</v>
      </c>
      <c r="D45" s="79" t="s">
        <v>574</v>
      </c>
      <c r="E45" s="77" t="s">
        <v>392</v>
      </c>
      <c r="F45" s="79" t="s">
        <v>792</v>
      </c>
      <c r="G45" s="77" t="s">
        <v>722</v>
      </c>
      <c r="H45" s="77" t="s">
        <v>493</v>
      </c>
      <c r="I45" s="78" t="s">
        <v>521</v>
      </c>
      <c r="J45" s="77">
        <v>1</v>
      </c>
      <c r="K45" s="78" t="s">
        <v>655</v>
      </c>
      <c r="L45" s="77" t="s">
        <v>333</v>
      </c>
      <c r="M45" s="77" t="s">
        <v>300</v>
      </c>
      <c r="N45" s="77" t="s">
        <v>18</v>
      </c>
      <c r="O45" s="77" t="s">
        <v>18</v>
      </c>
      <c r="P45" s="77" t="s">
        <v>18</v>
      </c>
      <c r="Q45" s="80" t="s">
        <v>18</v>
      </c>
      <c r="R45" s="81">
        <v>0</v>
      </c>
      <c r="S45" s="87">
        <v>376095.82999999996</v>
      </c>
      <c r="T45" s="81">
        <v>0</v>
      </c>
      <c r="U45" s="81">
        <f>S45*1.1</f>
        <v>413705.413</v>
      </c>
      <c r="V45" s="81">
        <v>0</v>
      </c>
      <c r="W45" s="81">
        <f>U45*1.1</f>
        <v>455075.95430000004</v>
      </c>
      <c r="X45" s="86" t="s">
        <v>420</v>
      </c>
    </row>
    <row r="46" spans="2:24" ht="75.75" customHeight="1" x14ac:dyDescent="0.25">
      <c r="B46" s="77" t="s">
        <v>16</v>
      </c>
      <c r="C46" s="77" t="s">
        <v>332</v>
      </c>
      <c r="D46" s="79" t="s">
        <v>574</v>
      </c>
      <c r="E46" s="77" t="s">
        <v>393</v>
      </c>
      <c r="F46" s="79" t="s">
        <v>793</v>
      </c>
      <c r="G46" s="77" t="s">
        <v>722</v>
      </c>
      <c r="H46" s="77" t="s">
        <v>494</v>
      </c>
      <c r="I46" s="78" t="s">
        <v>522</v>
      </c>
      <c r="J46" s="77">
        <v>4</v>
      </c>
      <c r="K46" s="78" t="s">
        <v>600</v>
      </c>
      <c r="L46" s="77" t="s">
        <v>333</v>
      </c>
      <c r="M46" s="77" t="s">
        <v>300</v>
      </c>
      <c r="N46" s="88" t="s">
        <v>621</v>
      </c>
      <c r="O46" s="89" t="s">
        <v>623</v>
      </c>
      <c r="P46" s="88" t="s">
        <v>622</v>
      </c>
      <c r="Q46" s="90">
        <v>1100</v>
      </c>
      <c r="R46" s="81">
        <v>0</v>
      </c>
      <c r="S46" s="87">
        <v>2536386.1</v>
      </c>
      <c r="T46" s="81">
        <v>0</v>
      </c>
      <c r="U46" s="81">
        <f>S46*1.1</f>
        <v>2790024.7100000004</v>
      </c>
      <c r="V46" s="81">
        <v>0</v>
      </c>
      <c r="W46" s="81">
        <f>U46*1.1</f>
        <v>3069027.1810000008</v>
      </c>
      <c r="X46" s="78" t="s">
        <v>739</v>
      </c>
    </row>
    <row r="47" spans="2:24" ht="75.75" customHeight="1" x14ac:dyDescent="0.25">
      <c r="B47" s="77" t="s">
        <v>16</v>
      </c>
      <c r="C47" s="77" t="s">
        <v>332</v>
      </c>
      <c r="D47" s="79" t="s">
        <v>574</v>
      </c>
      <c r="E47" s="77" t="s">
        <v>394</v>
      </c>
      <c r="F47" s="79" t="s">
        <v>793</v>
      </c>
      <c r="G47" s="77" t="s">
        <v>722</v>
      </c>
      <c r="H47" s="77" t="s">
        <v>495</v>
      </c>
      <c r="I47" s="78" t="s">
        <v>523</v>
      </c>
      <c r="J47" s="77">
        <v>1</v>
      </c>
      <c r="K47" s="78" t="s">
        <v>650</v>
      </c>
      <c r="L47" s="77" t="s">
        <v>333</v>
      </c>
      <c r="M47" s="77" t="s">
        <v>300</v>
      </c>
      <c r="N47" s="77" t="s">
        <v>18</v>
      </c>
      <c r="O47" s="77" t="s">
        <v>18</v>
      </c>
      <c r="P47" s="77" t="s">
        <v>18</v>
      </c>
      <c r="Q47" s="80" t="s">
        <v>18</v>
      </c>
      <c r="R47" s="81">
        <v>0</v>
      </c>
      <c r="S47" s="87">
        <v>807996.34574999986</v>
      </c>
      <c r="T47" s="81">
        <v>0</v>
      </c>
      <c r="U47" s="81">
        <f>S47*1.1</f>
        <v>888795.98032499989</v>
      </c>
      <c r="V47" s="81">
        <v>0</v>
      </c>
      <c r="W47" s="81">
        <f>U47*1.1</f>
        <v>977675.57835749991</v>
      </c>
      <c r="X47" s="78" t="s">
        <v>740</v>
      </c>
    </row>
    <row r="48" spans="2:24" ht="75.75" customHeight="1" x14ac:dyDescent="0.25">
      <c r="B48" s="77" t="s">
        <v>16</v>
      </c>
      <c r="C48" s="77" t="s">
        <v>332</v>
      </c>
      <c r="D48" s="79" t="s">
        <v>574</v>
      </c>
      <c r="E48" s="77" t="s">
        <v>397</v>
      </c>
      <c r="F48" s="79" t="s">
        <v>792</v>
      </c>
      <c r="G48" s="77" t="s">
        <v>722</v>
      </c>
      <c r="H48" s="77" t="s">
        <v>496</v>
      </c>
      <c r="I48" s="78" t="s">
        <v>738</v>
      </c>
      <c r="J48" s="77">
        <v>1</v>
      </c>
      <c r="K48" s="78" t="s">
        <v>656</v>
      </c>
      <c r="L48" s="77" t="s">
        <v>333</v>
      </c>
      <c r="M48" s="77" t="s">
        <v>300</v>
      </c>
      <c r="N48" s="77" t="s">
        <v>18</v>
      </c>
      <c r="O48" s="77" t="s">
        <v>18</v>
      </c>
      <c r="P48" s="77" t="s">
        <v>18</v>
      </c>
      <c r="Q48" s="80" t="s">
        <v>18</v>
      </c>
      <c r="R48" s="81">
        <v>0</v>
      </c>
      <c r="S48" s="87">
        <v>0</v>
      </c>
      <c r="T48" s="81">
        <v>0</v>
      </c>
      <c r="U48" s="87">
        <f>S48*1.1</f>
        <v>0</v>
      </c>
      <c r="V48" s="81">
        <v>0</v>
      </c>
      <c r="W48" s="87">
        <f>U48*1.1</f>
        <v>0</v>
      </c>
      <c r="X48" s="78" t="s">
        <v>736</v>
      </c>
    </row>
    <row r="49" spans="2:25" ht="75.75" customHeight="1" x14ac:dyDescent="0.25">
      <c r="B49" s="77" t="s">
        <v>16</v>
      </c>
      <c r="C49" s="77" t="s">
        <v>332</v>
      </c>
      <c r="D49" s="79" t="s">
        <v>574</v>
      </c>
      <c r="E49" s="77" t="s">
        <v>396</v>
      </c>
      <c r="F49" s="79" t="s">
        <v>792</v>
      </c>
      <c r="G49" s="77" t="s">
        <v>722</v>
      </c>
      <c r="H49" s="77" t="s">
        <v>497</v>
      </c>
      <c r="I49" s="78" t="s">
        <v>343</v>
      </c>
      <c r="J49" s="77">
        <v>4</v>
      </c>
      <c r="K49" s="78" t="s">
        <v>607</v>
      </c>
      <c r="L49" s="77" t="s">
        <v>333</v>
      </c>
      <c r="M49" s="77" t="s">
        <v>300</v>
      </c>
      <c r="N49" s="77" t="s">
        <v>619</v>
      </c>
      <c r="O49" s="77" t="s">
        <v>797</v>
      </c>
      <c r="P49" s="77" t="s">
        <v>18</v>
      </c>
      <c r="Q49" s="80" t="s">
        <v>18</v>
      </c>
      <c r="R49" s="81">
        <v>0</v>
      </c>
      <c r="S49" s="81">
        <v>0</v>
      </c>
      <c r="T49" s="81">
        <v>0</v>
      </c>
      <c r="U49" s="81">
        <f>S49</f>
        <v>0</v>
      </c>
      <c r="V49" s="81">
        <v>0</v>
      </c>
      <c r="W49" s="81">
        <v>0</v>
      </c>
      <c r="X49" s="85" t="s">
        <v>843</v>
      </c>
    </row>
    <row r="50" spans="2:25" ht="75.75" customHeight="1" x14ac:dyDescent="0.25">
      <c r="B50" s="77" t="s">
        <v>16</v>
      </c>
      <c r="C50" s="77" t="s">
        <v>332</v>
      </c>
      <c r="D50" s="79" t="s">
        <v>574</v>
      </c>
      <c r="E50" s="77" t="s">
        <v>391</v>
      </c>
      <c r="F50" s="79" t="s">
        <v>793</v>
      </c>
      <c r="G50" s="77" t="s">
        <v>722</v>
      </c>
      <c r="H50" s="77" t="s">
        <v>498</v>
      </c>
      <c r="I50" s="78" t="s">
        <v>141</v>
      </c>
      <c r="J50" s="77">
        <v>1</v>
      </c>
      <c r="K50" s="78" t="s">
        <v>655</v>
      </c>
      <c r="L50" s="77" t="s">
        <v>333</v>
      </c>
      <c r="M50" s="98">
        <v>2016</v>
      </c>
      <c r="N50" s="77" t="s">
        <v>18</v>
      </c>
      <c r="O50" s="77" t="s">
        <v>18</v>
      </c>
      <c r="P50" s="77" t="s">
        <v>18</v>
      </c>
      <c r="Q50" s="80" t="s">
        <v>18</v>
      </c>
      <c r="R50" s="81">
        <v>0</v>
      </c>
      <c r="S50" s="81">
        <v>0</v>
      </c>
      <c r="T50" s="81">
        <v>0</v>
      </c>
      <c r="U50" s="81">
        <v>0</v>
      </c>
      <c r="V50" s="81">
        <v>0</v>
      </c>
      <c r="W50" s="81">
        <v>0</v>
      </c>
      <c r="X50" s="100" t="s">
        <v>417</v>
      </c>
    </row>
    <row r="51" spans="2:25" ht="75.75" customHeight="1" x14ac:dyDescent="0.25">
      <c r="B51" s="77" t="s">
        <v>40</v>
      </c>
      <c r="C51" s="77" t="s">
        <v>469</v>
      </c>
      <c r="D51" s="79" t="s">
        <v>575</v>
      </c>
      <c r="E51" s="77" t="s">
        <v>532</v>
      </c>
      <c r="F51" s="79" t="s">
        <v>846</v>
      </c>
      <c r="G51" s="77" t="s">
        <v>722</v>
      </c>
      <c r="H51" s="77" t="s">
        <v>499</v>
      </c>
      <c r="I51" s="78" t="s">
        <v>540</v>
      </c>
      <c r="J51" s="77">
        <v>2</v>
      </c>
      <c r="K51" s="78" t="s">
        <v>631</v>
      </c>
      <c r="L51" s="77" t="s">
        <v>18</v>
      </c>
      <c r="M51" s="77" t="s">
        <v>300</v>
      </c>
      <c r="N51" s="77" t="s">
        <v>629</v>
      </c>
      <c r="O51" s="78" t="s">
        <v>672</v>
      </c>
      <c r="P51" s="77" t="s">
        <v>673</v>
      </c>
      <c r="Q51" s="80" t="s">
        <v>675</v>
      </c>
      <c r="R51" s="81">
        <v>0</v>
      </c>
      <c r="S51" s="81">
        <v>1800000</v>
      </c>
      <c r="T51" s="81">
        <v>0</v>
      </c>
      <c r="U51" s="81">
        <v>1800000</v>
      </c>
      <c r="V51" s="81">
        <v>0</v>
      </c>
      <c r="W51" s="81">
        <v>1800000</v>
      </c>
      <c r="X51" s="85" t="s">
        <v>526</v>
      </c>
    </row>
    <row r="52" spans="2:25" ht="75.75" customHeight="1" x14ac:dyDescent="0.25">
      <c r="B52" s="77" t="s">
        <v>40</v>
      </c>
      <c r="C52" s="77" t="s">
        <v>469</v>
      </c>
      <c r="D52" s="79" t="s">
        <v>575</v>
      </c>
      <c r="E52" s="77" t="s">
        <v>533</v>
      </c>
      <c r="F52" s="79" t="s">
        <v>846</v>
      </c>
      <c r="G52" s="77" t="s">
        <v>722</v>
      </c>
      <c r="H52" s="77" t="s">
        <v>501</v>
      </c>
      <c r="I52" s="78" t="s">
        <v>541</v>
      </c>
      <c r="J52" s="77">
        <v>3</v>
      </c>
      <c r="K52" s="78" t="s">
        <v>677</v>
      </c>
      <c r="L52" s="77" t="s">
        <v>18</v>
      </c>
      <c r="M52" s="77" t="s">
        <v>300</v>
      </c>
      <c r="N52" s="77" t="s">
        <v>629</v>
      </c>
      <c r="O52" s="78" t="s">
        <v>632</v>
      </c>
      <c r="P52" s="77" t="s">
        <v>625</v>
      </c>
      <c r="Q52" s="80" t="s">
        <v>630</v>
      </c>
      <c r="R52" s="81">
        <v>0</v>
      </c>
      <c r="S52" s="81">
        <v>1255000</v>
      </c>
      <c r="T52" s="81">
        <v>0</v>
      </c>
      <c r="U52" s="81">
        <f>S52*1.1</f>
        <v>1380500</v>
      </c>
      <c r="V52" s="81">
        <v>0</v>
      </c>
      <c r="W52" s="81">
        <f>U52*1.1</f>
        <v>1518550.0000000002</v>
      </c>
      <c r="X52" s="85" t="s">
        <v>528</v>
      </c>
    </row>
    <row r="53" spans="2:25" ht="75.75" customHeight="1" x14ac:dyDescent="0.25">
      <c r="B53" s="77" t="s">
        <v>40</v>
      </c>
      <c r="C53" s="77" t="s">
        <v>469</v>
      </c>
      <c r="D53" s="79" t="s">
        <v>575</v>
      </c>
      <c r="E53" s="77" t="s">
        <v>534</v>
      </c>
      <c r="F53" s="79" t="s">
        <v>846</v>
      </c>
      <c r="G53" s="77" t="s">
        <v>722</v>
      </c>
      <c r="H53" s="77" t="s">
        <v>502</v>
      </c>
      <c r="I53" s="78" t="s">
        <v>542</v>
      </c>
      <c r="J53" s="77">
        <v>3</v>
      </c>
      <c r="K53" s="78" t="s">
        <v>658</v>
      </c>
      <c r="L53" s="77" t="s">
        <v>18</v>
      </c>
      <c r="M53" s="77" t="s">
        <v>300</v>
      </c>
      <c r="N53" s="77" t="s">
        <v>708</v>
      </c>
      <c r="O53" s="78" t="s">
        <v>642</v>
      </c>
      <c r="P53" s="77" t="s">
        <v>643</v>
      </c>
      <c r="Q53" s="80" t="s">
        <v>644</v>
      </c>
      <c r="R53" s="81">
        <v>0</v>
      </c>
      <c r="S53" s="81">
        <v>509000</v>
      </c>
      <c r="T53" s="81">
        <v>0</v>
      </c>
      <c r="U53" s="81">
        <f>S53*1.1</f>
        <v>559900</v>
      </c>
      <c r="V53" s="81">
        <v>0</v>
      </c>
      <c r="W53" s="81">
        <f>U53*1.1</f>
        <v>615890</v>
      </c>
      <c r="X53" s="85" t="s">
        <v>527</v>
      </c>
    </row>
    <row r="54" spans="2:25" ht="75.75" customHeight="1" x14ac:dyDescent="0.25">
      <c r="B54" s="77" t="s">
        <v>40</v>
      </c>
      <c r="C54" s="77" t="s">
        <v>469</v>
      </c>
      <c r="D54" s="79" t="s">
        <v>575</v>
      </c>
      <c r="E54" s="77" t="s">
        <v>535</v>
      </c>
      <c r="F54" s="79" t="s">
        <v>846</v>
      </c>
      <c r="G54" s="77" t="s">
        <v>722</v>
      </c>
      <c r="H54" s="77" t="s">
        <v>503</v>
      </c>
      <c r="I54" s="78" t="s">
        <v>543</v>
      </c>
      <c r="J54" s="77">
        <v>2</v>
      </c>
      <c r="K54" s="78" t="s">
        <v>679</v>
      </c>
      <c r="L54" s="77" t="s">
        <v>18</v>
      </c>
      <c r="M54" s="77" t="s">
        <v>300</v>
      </c>
      <c r="N54" s="77" t="s">
        <v>629</v>
      </c>
      <c r="O54" s="78" t="s">
        <v>678</v>
      </c>
      <c r="P54" s="77" t="s">
        <v>673</v>
      </c>
      <c r="Q54" s="80" t="s">
        <v>675</v>
      </c>
      <c r="R54" s="81">
        <v>0</v>
      </c>
      <c r="S54" s="81">
        <v>1263000</v>
      </c>
      <c r="T54" s="81">
        <v>0</v>
      </c>
      <c r="U54" s="81">
        <f>S54*1.1</f>
        <v>1389300</v>
      </c>
      <c r="V54" s="81">
        <v>0</v>
      </c>
      <c r="W54" s="81">
        <f>U54*1.1</f>
        <v>1528230.0000000002</v>
      </c>
      <c r="X54" s="85" t="s">
        <v>529</v>
      </c>
    </row>
    <row r="55" spans="2:25" ht="75.75" customHeight="1" x14ac:dyDescent="0.25">
      <c r="B55" s="77" t="s">
        <v>40</v>
      </c>
      <c r="C55" s="77" t="s">
        <v>469</v>
      </c>
      <c r="D55" s="79" t="s">
        <v>575</v>
      </c>
      <c r="E55" s="77" t="s">
        <v>536</v>
      </c>
      <c r="F55" s="79" t="s">
        <v>846</v>
      </c>
      <c r="G55" s="77" t="s">
        <v>722</v>
      </c>
      <c r="H55" s="77" t="s">
        <v>504</v>
      </c>
      <c r="I55" s="78" t="s">
        <v>544</v>
      </c>
      <c r="J55" s="77">
        <v>2</v>
      </c>
      <c r="K55" s="78" t="s">
        <v>679</v>
      </c>
      <c r="L55" s="77" t="s">
        <v>18</v>
      </c>
      <c r="M55" s="77" t="s">
        <v>300</v>
      </c>
      <c r="N55" s="77" t="s">
        <v>629</v>
      </c>
      <c r="O55" s="78" t="s">
        <v>678</v>
      </c>
      <c r="P55" s="77" t="s">
        <v>646</v>
      </c>
      <c r="Q55" s="80" t="s">
        <v>675</v>
      </c>
      <c r="R55" s="81">
        <v>0</v>
      </c>
      <c r="S55" s="81">
        <v>0</v>
      </c>
      <c r="T55" s="81">
        <v>0</v>
      </c>
      <c r="U55" s="81">
        <v>0</v>
      </c>
      <c r="V55" s="81">
        <v>0</v>
      </c>
      <c r="W55" s="81">
        <v>0</v>
      </c>
      <c r="X55" s="85" t="s">
        <v>741</v>
      </c>
    </row>
    <row r="56" spans="2:25" ht="75.75" customHeight="1" x14ac:dyDescent="0.25">
      <c r="B56" s="77" t="s">
        <v>40</v>
      </c>
      <c r="C56" s="77" t="s">
        <v>469</v>
      </c>
      <c r="D56" s="79" t="s">
        <v>575</v>
      </c>
      <c r="E56" s="77" t="s">
        <v>537</v>
      </c>
      <c r="F56" s="79" t="s">
        <v>846</v>
      </c>
      <c r="G56" s="77" t="s">
        <v>722</v>
      </c>
      <c r="H56" s="77" t="s">
        <v>505</v>
      </c>
      <c r="I56" s="78" t="s">
        <v>545</v>
      </c>
      <c r="J56" s="77">
        <v>2</v>
      </c>
      <c r="K56" s="78" t="s">
        <v>836</v>
      </c>
      <c r="L56" s="77" t="s">
        <v>18</v>
      </c>
      <c r="M56" s="77">
        <v>2017</v>
      </c>
      <c r="N56" s="77" t="s">
        <v>709</v>
      </c>
      <c r="O56" s="78" t="s">
        <v>645</v>
      </c>
      <c r="P56" s="77" t="s">
        <v>646</v>
      </c>
      <c r="Q56" s="80" t="s">
        <v>647</v>
      </c>
      <c r="R56" s="81">
        <v>900</v>
      </c>
      <c r="S56" s="81">
        <v>0</v>
      </c>
      <c r="T56" s="81">
        <v>0</v>
      </c>
      <c r="U56" s="81">
        <v>0</v>
      </c>
      <c r="V56" s="81">
        <v>0</v>
      </c>
      <c r="W56" s="81">
        <v>0</v>
      </c>
      <c r="X56" s="85" t="s">
        <v>530</v>
      </c>
    </row>
    <row r="57" spans="2:25" ht="75.75" customHeight="1" x14ac:dyDescent="0.25">
      <c r="B57" s="77" t="s">
        <v>40</v>
      </c>
      <c r="C57" s="77" t="s">
        <v>469</v>
      </c>
      <c r="D57" s="79" t="s">
        <v>575</v>
      </c>
      <c r="E57" s="77" t="s">
        <v>538</v>
      </c>
      <c r="F57" s="79" t="s">
        <v>846</v>
      </c>
      <c r="G57" s="77" t="s">
        <v>722</v>
      </c>
      <c r="H57" s="77" t="s">
        <v>506</v>
      </c>
      <c r="I57" s="78" t="s">
        <v>546</v>
      </c>
      <c r="J57" s="77">
        <v>2</v>
      </c>
      <c r="K57" s="78" t="s">
        <v>836</v>
      </c>
      <c r="L57" s="77" t="s">
        <v>18</v>
      </c>
      <c r="M57" s="77" t="s">
        <v>300</v>
      </c>
      <c r="N57" s="77" t="s">
        <v>709</v>
      </c>
      <c r="O57" s="78" t="s">
        <v>648</v>
      </c>
      <c r="P57" s="77" t="s">
        <v>649</v>
      </c>
      <c r="Q57" s="80" t="s">
        <v>647</v>
      </c>
      <c r="R57" s="81">
        <v>0</v>
      </c>
      <c r="S57" s="81">
        <v>80000</v>
      </c>
      <c r="T57" s="81">
        <v>0</v>
      </c>
      <c r="U57" s="81">
        <f>S57*1.1</f>
        <v>88000</v>
      </c>
      <c r="V57" s="81">
        <v>0</v>
      </c>
      <c r="W57" s="81">
        <f>U57*1.1</f>
        <v>96800.000000000015</v>
      </c>
      <c r="X57" s="85" t="s">
        <v>531</v>
      </c>
    </row>
    <row r="58" spans="2:25" ht="75.75" customHeight="1" x14ac:dyDescent="0.25">
      <c r="B58" s="77" t="s">
        <v>40</v>
      </c>
      <c r="C58" s="77" t="s">
        <v>469</v>
      </c>
      <c r="D58" s="79" t="s">
        <v>575</v>
      </c>
      <c r="E58" s="77" t="s">
        <v>539</v>
      </c>
      <c r="F58" s="79" t="s">
        <v>846</v>
      </c>
      <c r="G58" s="77" t="s">
        <v>722</v>
      </c>
      <c r="H58" s="77" t="s">
        <v>507</v>
      </c>
      <c r="I58" s="78" t="s">
        <v>547</v>
      </c>
      <c r="J58" s="77">
        <v>2</v>
      </c>
      <c r="K58" s="78" t="s">
        <v>633</v>
      </c>
      <c r="L58" s="77" t="s">
        <v>18</v>
      </c>
      <c r="M58" s="77">
        <v>2017</v>
      </c>
      <c r="N58" s="77" t="s">
        <v>629</v>
      </c>
      <c r="O58" s="78" t="s">
        <v>632</v>
      </c>
      <c r="P58" s="77" t="s">
        <v>625</v>
      </c>
      <c r="Q58" s="80" t="s">
        <v>630</v>
      </c>
      <c r="R58" s="81">
        <v>30000</v>
      </c>
      <c r="S58" s="81">
        <v>0</v>
      </c>
      <c r="T58" s="81">
        <v>40000</v>
      </c>
      <c r="U58" s="81">
        <v>0</v>
      </c>
      <c r="V58" s="81">
        <v>45000</v>
      </c>
      <c r="W58" s="81">
        <v>0</v>
      </c>
      <c r="X58" s="85" t="s">
        <v>742</v>
      </c>
    </row>
    <row r="59" spans="2:25" s="103" customFormat="1" ht="75.75" customHeight="1" x14ac:dyDescent="0.25">
      <c r="B59" s="104" t="s">
        <v>8</v>
      </c>
      <c r="C59" s="104" t="s">
        <v>470</v>
      </c>
      <c r="D59" s="105" t="s">
        <v>577</v>
      </c>
      <c r="E59" s="104" t="s">
        <v>576</v>
      </c>
      <c r="F59" s="106" t="s">
        <v>794</v>
      </c>
      <c r="G59" s="104" t="s">
        <v>722</v>
      </c>
      <c r="H59" s="104" t="s">
        <v>508</v>
      </c>
      <c r="I59" s="106" t="s">
        <v>272</v>
      </c>
      <c r="J59" s="104">
        <v>5</v>
      </c>
      <c r="K59" s="106" t="s">
        <v>694</v>
      </c>
      <c r="L59" s="104" t="s">
        <v>18</v>
      </c>
      <c r="M59" s="104">
        <v>2016</v>
      </c>
      <c r="N59" s="104" t="s">
        <v>619</v>
      </c>
      <c r="O59" s="106" t="s">
        <v>750</v>
      </c>
      <c r="P59" s="104" t="s">
        <v>751</v>
      </c>
      <c r="Q59" s="110">
        <v>1500</v>
      </c>
      <c r="R59" s="107">
        <v>0</v>
      </c>
      <c r="S59" s="107">
        <v>0</v>
      </c>
      <c r="T59" s="107">
        <v>0</v>
      </c>
      <c r="U59" s="107">
        <v>0</v>
      </c>
      <c r="V59" s="107">
        <v>0</v>
      </c>
      <c r="W59" s="107">
        <v>0</v>
      </c>
      <c r="X59" s="111" t="s">
        <v>752</v>
      </c>
    </row>
    <row r="60" spans="2:25" ht="175.5" customHeight="1" x14ac:dyDescent="0.25">
      <c r="B60" s="77" t="s">
        <v>8</v>
      </c>
      <c r="C60" s="77" t="s">
        <v>470</v>
      </c>
      <c r="D60" s="79" t="s">
        <v>577</v>
      </c>
      <c r="E60" s="77" t="s">
        <v>576</v>
      </c>
      <c r="F60" s="78" t="s">
        <v>794</v>
      </c>
      <c r="G60" s="77" t="s">
        <v>722</v>
      </c>
      <c r="H60" s="77" t="s">
        <v>509</v>
      </c>
      <c r="I60" s="78" t="s">
        <v>851</v>
      </c>
      <c r="J60" s="77">
        <v>5</v>
      </c>
      <c r="K60" s="78" t="s">
        <v>849</v>
      </c>
      <c r="L60" s="77" t="s">
        <v>18</v>
      </c>
      <c r="M60" s="77" t="s">
        <v>300</v>
      </c>
      <c r="N60" s="77" t="s">
        <v>619</v>
      </c>
      <c r="O60" s="78" t="s">
        <v>747</v>
      </c>
      <c r="P60" s="77" t="s">
        <v>748</v>
      </c>
      <c r="Q60" s="82" t="s">
        <v>749</v>
      </c>
      <c r="R60" s="81">
        <v>0</v>
      </c>
      <c r="S60" s="81">
        <v>0</v>
      </c>
      <c r="T60" s="81">
        <v>0</v>
      </c>
      <c r="U60" s="81">
        <v>0</v>
      </c>
      <c r="V60" s="81">
        <v>0</v>
      </c>
      <c r="W60" s="81">
        <v>0</v>
      </c>
      <c r="X60" s="91" t="s">
        <v>753</v>
      </c>
    </row>
    <row r="61" spans="2:25" s="103" customFormat="1" ht="75.75" customHeight="1" x14ac:dyDescent="0.25">
      <c r="B61" s="104" t="s">
        <v>8</v>
      </c>
      <c r="C61" s="104" t="s">
        <v>470</v>
      </c>
      <c r="D61" s="105" t="s">
        <v>577</v>
      </c>
      <c r="E61" s="104" t="s">
        <v>576</v>
      </c>
      <c r="F61" s="106" t="s">
        <v>794</v>
      </c>
      <c r="G61" s="104" t="s">
        <v>722</v>
      </c>
      <c r="H61" s="104" t="s">
        <v>510</v>
      </c>
      <c r="I61" s="106" t="s">
        <v>375</v>
      </c>
      <c r="J61" s="104">
        <v>5</v>
      </c>
      <c r="K61" s="106" t="s">
        <v>695</v>
      </c>
      <c r="L61" s="104" t="s">
        <v>18</v>
      </c>
      <c r="M61" s="104">
        <v>2016</v>
      </c>
      <c r="N61" s="104" t="s">
        <v>660</v>
      </c>
      <c r="O61" s="106" t="s">
        <v>745</v>
      </c>
      <c r="P61" s="104" t="s">
        <v>744</v>
      </c>
      <c r="Q61" s="110" t="s">
        <v>746</v>
      </c>
      <c r="R61" s="107">
        <v>0</v>
      </c>
      <c r="S61" s="107">
        <v>0</v>
      </c>
      <c r="T61" s="107">
        <v>0</v>
      </c>
      <c r="U61" s="107">
        <v>0</v>
      </c>
      <c r="V61" s="107">
        <v>0</v>
      </c>
      <c r="W61" s="107">
        <v>0</v>
      </c>
      <c r="X61" s="111" t="s">
        <v>754</v>
      </c>
      <c r="Y61" s="112"/>
    </row>
    <row r="62" spans="2:25" s="72" customFormat="1" ht="75.75" customHeight="1" x14ac:dyDescent="0.25">
      <c r="B62" s="77" t="s">
        <v>8</v>
      </c>
      <c r="C62" s="77" t="s">
        <v>470</v>
      </c>
      <c r="D62" s="79" t="s">
        <v>577</v>
      </c>
      <c r="E62" s="77" t="s">
        <v>453</v>
      </c>
      <c r="F62" s="78" t="s">
        <v>794</v>
      </c>
      <c r="G62" s="77" t="s">
        <v>722</v>
      </c>
      <c r="H62" s="77" t="s">
        <v>548</v>
      </c>
      <c r="I62" s="78" t="s">
        <v>373</v>
      </c>
      <c r="J62" s="77">
        <v>4</v>
      </c>
      <c r="K62" s="78" t="s">
        <v>855</v>
      </c>
      <c r="L62" s="77" t="s">
        <v>333</v>
      </c>
      <c r="M62" s="77">
        <v>2017</v>
      </c>
      <c r="N62" s="77" t="s">
        <v>660</v>
      </c>
      <c r="O62" s="78" t="s">
        <v>691</v>
      </c>
      <c r="P62" s="77" t="s">
        <v>693</v>
      </c>
      <c r="Q62" s="82">
        <v>2675</v>
      </c>
      <c r="R62" s="81">
        <v>0</v>
      </c>
      <c r="S62" s="81">
        <v>1200000</v>
      </c>
      <c r="T62" s="81">
        <v>0</v>
      </c>
      <c r="U62" s="81">
        <f>S62*1.1</f>
        <v>1320000</v>
      </c>
      <c r="V62" s="81">
        <v>0</v>
      </c>
      <c r="W62" s="81">
        <f>U62*1.1</f>
        <v>1452000.0000000002</v>
      </c>
      <c r="X62" s="85" t="s">
        <v>755</v>
      </c>
    </row>
    <row r="63" spans="2:25" ht="75.75" customHeight="1" x14ac:dyDescent="0.25">
      <c r="B63" s="77" t="s">
        <v>8</v>
      </c>
      <c r="C63" s="77" t="s">
        <v>470</v>
      </c>
      <c r="D63" s="79" t="s">
        <v>577</v>
      </c>
      <c r="E63" s="77" t="s">
        <v>859</v>
      </c>
      <c r="F63" s="78" t="s">
        <v>794</v>
      </c>
      <c r="G63" s="77" t="s">
        <v>722</v>
      </c>
      <c r="H63" s="77" t="s">
        <v>549</v>
      </c>
      <c r="I63" s="78" t="s">
        <v>374</v>
      </c>
      <c r="J63" s="77">
        <v>5</v>
      </c>
      <c r="K63" s="78" t="s">
        <v>855</v>
      </c>
      <c r="L63" s="77" t="s">
        <v>333</v>
      </c>
      <c r="M63" s="77">
        <v>2017</v>
      </c>
      <c r="N63" s="77" t="s">
        <v>18</v>
      </c>
      <c r="O63" s="77" t="s">
        <v>18</v>
      </c>
      <c r="P63" s="77" t="s">
        <v>18</v>
      </c>
      <c r="Q63" s="77" t="s">
        <v>18</v>
      </c>
      <c r="R63" s="81">
        <v>0</v>
      </c>
      <c r="S63" s="81">
        <v>910000</v>
      </c>
      <c r="T63" s="81">
        <v>0</v>
      </c>
      <c r="U63" s="81">
        <f>S63*1.1</f>
        <v>1001000.0000000001</v>
      </c>
      <c r="V63" s="81">
        <v>0</v>
      </c>
      <c r="W63" s="81">
        <f>U63*1.1</f>
        <v>1101100.0000000002</v>
      </c>
      <c r="X63" s="85" t="s">
        <v>756</v>
      </c>
    </row>
    <row r="64" spans="2:25" ht="75.75" customHeight="1" x14ac:dyDescent="0.25">
      <c r="B64" s="77" t="s">
        <v>8</v>
      </c>
      <c r="C64" s="77" t="s">
        <v>470</v>
      </c>
      <c r="D64" s="79" t="s">
        <v>577</v>
      </c>
      <c r="E64" s="77" t="s">
        <v>454</v>
      </c>
      <c r="F64" s="78" t="s">
        <v>794</v>
      </c>
      <c r="G64" s="77" t="s">
        <v>722</v>
      </c>
      <c r="H64" s="77" t="s">
        <v>550</v>
      </c>
      <c r="I64" s="78" t="s">
        <v>348</v>
      </c>
      <c r="J64" s="77">
        <v>5</v>
      </c>
      <c r="K64" s="78" t="s">
        <v>855</v>
      </c>
      <c r="L64" s="77" t="s">
        <v>333</v>
      </c>
      <c r="M64" s="77">
        <v>2017</v>
      </c>
      <c r="N64" s="77" t="s">
        <v>18</v>
      </c>
      <c r="O64" s="77" t="s">
        <v>18</v>
      </c>
      <c r="P64" s="77" t="s">
        <v>18</v>
      </c>
      <c r="Q64" s="77" t="s">
        <v>18</v>
      </c>
      <c r="R64" s="81">
        <v>0</v>
      </c>
      <c r="S64" s="81">
        <v>600000</v>
      </c>
      <c r="T64" s="81">
        <v>0</v>
      </c>
      <c r="U64" s="81">
        <f>S64*1.1</f>
        <v>660000</v>
      </c>
      <c r="V64" s="81">
        <v>0</v>
      </c>
      <c r="W64" s="81">
        <f>U64*1.1</f>
        <v>726000.00000000012</v>
      </c>
      <c r="X64" s="85" t="s">
        <v>757</v>
      </c>
    </row>
    <row r="65" spans="2:24" ht="75.75" customHeight="1" x14ac:dyDescent="0.25">
      <c r="B65" s="77" t="s">
        <v>8</v>
      </c>
      <c r="C65" s="77" t="s">
        <v>470</v>
      </c>
      <c r="D65" s="79" t="s">
        <v>577</v>
      </c>
      <c r="E65" s="77" t="s">
        <v>455</v>
      </c>
      <c r="F65" s="78" t="s">
        <v>794</v>
      </c>
      <c r="G65" s="77" t="s">
        <v>722</v>
      </c>
      <c r="H65" s="77" t="s">
        <v>551</v>
      </c>
      <c r="I65" s="78" t="s">
        <v>465</v>
      </c>
      <c r="J65" s="77">
        <v>5</v>
      </c>
      <c r="K65" s="78" t="s">
        <v>856</v>
      </c>
      <c r="L65" s="77" t="s">
        <v>333</v>
      </c>
      <c r="M65" s="77">
        <v>2017</v>
      </c>
      <c r="N65" s="77" t="s">
        <v>18</v>
      </c>
      <c r="O65" s="77" t="s">
        <v>18</v>
      </c>
      <c r="P65" s="77" t="s">
        <v>18</v>
      </c>
      <c r="Q65" s="77" t="s">
        <v>18</v>
      </c>
      <c r="R65" s="81">
        <v>450000</v>
      </c>
      <c r="S65" s="81">
        <v>0</v>
      </c>
      <c r="T65" s="81">
        <v>0</v>
      </c>
      <c r="U65" s="81">
        <v>0</v>
      </c>
      <c r="V65" s="81">
        <v>0</v>
      </c>
      <c r="W65" s="81">
        <v>0</v>
      </c>
      <c r="X65" s="85" t="s">
        <v>758</v>
      </c>
    </row>
    <row r="66" spans="2:24" ht="102" customHeight="1" x14ac:dyDescent="0.25">
      <c r="B66" s="77" t="s">
        <v>8</v>
      </c>
      <c r="C66" s="77" t="s">
        <v>470</v>
      </c>
      <c r="D66" s="79" t="s">
        <v>577</v>
      </c>
      <c r="E66" s="77" t="s">
        <v>385</v>
      </c>
      <c r="F66" s="78" t="s">
        <v>794</v>
      </c>
      <c r="G66" s="77" t="s">
        <v>722</v>
      </c>
      <c r="H66" s="77" t="s">
        <v>552</v>
      </c>
      <c r="I66" s="78" t="s">
        <v>524</v>
      </c>
      <c r="J66" s="77">
        <v>3</v>
      </c>
      <c r="K66" s="78" t="s">
        <v>857</v>
      </c>
      <c r="L66" s="77" t="s">
        <v>350</v>
      </c>
      <c r="M66" s="77" t="s">
        <v>300</v>
      </c>
      <c r="N66" s="77" t="s">
        <v>18</v>
      </c>
      <c r="O66" s="77" t="s">
        <v>18</v>
      </c>
      <c r="P66" s="77" t="s">
        <v>18</v>
      </c>
      <c r="Q66" s="77" t="s">
        <v>18</v>
      </c>
      <c r="R66" s="81">
        <v>4071990</v>
      </c>
      <c r="S66" s="81">
        <v>0</v>
      </c>
      <c r="T66" s="81">
        <f>R66*1.1</f>
        <v>4479189</v>
      </c>
      <c r="U66" s="81">
        <v>0</v>
      </c>
      <c r="V66" s="81">
        <f>T66*1.1</f>
        <v>4927107.9000000004</v>
      </c>
      <c r="W66" s="81">
        <v>0</v>
      </c>
      <c r="X66" s="86" t="s">
        <v>428</v>
      </c>
    </row>
    <row r="67" spans="2:24" ht="112.5" customHeight="1" x14ac:dyDescent="0.25">
      <c r="B67" s="77" t="s">
        <v>8</v>
      </c>
      <c r="C67" s="77" t="s">
        <v>470</v>
      </c>
      <c r="D67" s="79" t="s">
        <v>577</v>
      </c>
      <c r="E67" s="77" t="s">
        <v>386</v>
      </c>
      <c r="F67" s="78" t="s">
        <v>794</v>
      </c>
      <c r="G67" s="77" t="s">
        <v>722</v>
      </c>
      <c r="H67" s="77" t="s">
        <v>553</v>
      </c>
      <c r="I67" s="78" t="s">
        <v>352</v>
      </c>
      <c r="J67" s="77">
        <v>4</v>
      </c>
      <c r="K67" s="78" t="s">
        <v>857</v>
      </c>
      <c r="L67" s="77" t="s">
        <v>350</v>
      </c>
      <c r="M67" s="77" t="s">
        <v>300</v>
      </c>
      <c r="N67" s="77" t="s">
        <v>18</v>
      </c>
      <c r="O67" s="77" t="s">
        <v>18</v>
      </c>
      <c r="P67" s="77" t="s">
        <v>18</v>
      </c>
      <c r="Q67" s="77" t="s">
        <v>18</v>
      </c>
      <c r="R67" s="81">
        <v>1925000</v>
      </c>
      <c r="S67" s="81">
        <v>0</v>
      </c>
      <c r="T67" s="81">
        <f>R67*1.1</f>
        <v>2117500</v>
      </c>
      <c r="U67" s="81">
        <v>0</v>
      </c>
      <c r="V67" s="81">
        <f>T67*1.1</f>
        <v>2329250</v>
      </c>
      <c r="W67" s="81">
        <v>0</v>
      </c>
      <c r="X67" s="86" t="s">
        <v>429</v>
      </c>
    </row>
    <row r="68" spans="2:24" ht="75.75" customHeight="1" x14ac:dyDescent="0.25">
      <c r="B68" s="77" t="s">
        <v>8</v>
      </c>
      <c r="C68" s="77" t="s">
        <v>470</v>
      </c>
      <c r="D68" s="79" t="s">
        <v>577</v>
      </c>
      <c r="E68" s="77" t="s">
        <v>388</v>
      </c>
      <c r="F68" s="78" t="s">
        <v>794</v>
      </c>
      <c r="G68" s="77" t="s">
        <v>722</v>
      </c>
      <c r="H68" s="77" t="s">
        <v>554</v>
      </c>
      <c r="I68" s="78" t="s">
        <v>525</v>
      </c>
      <c r="J68" s="77">
        <v>3</v>
      </c>
      <c r="K68" s="78" t="s">
        <v>858</v>
      </c>
      <c r="L68" s="77" t="s">
        <v>333</v>
      </c>
      <c r="M68" s="77" t="s">
        <v>300</v>
      </c>
      <c r="N68" s="77" t="s">
        <v>18</v>
      </c>
      <c r="O68" s="77" t="s">
        <v>18</v>
      </c>
      <c r="P68" s="77" t="s">
        <v>18</v>
      </c>
      <c r="Q68" s="77" t="s">
        <v>18</v>
      </c>
      <c r="R68" s="81">
        <v>0</v>
      </c>
      <c r="S68" s="81">
        <v>578238</v>
      </c>
      <c r="T68" s="81">
        <v>0</v>
      </c>
      <c r="U68" s="81">
        <f>S68*1.1</f>
        <v>636061.80000000005</v>
      </c>
      <c r="V68" s="81">
        <v>0</v>
      </c>
      <c r="W68" s="81">
        <f>U68*1.1</f>
        <v>699667.9800000001</v>
      </c>
      <c r="X68" s="86" t="s">
        <v>430</v>
      </c>
    </row>
    <row r="69" spans="2:24" s="103" customFormat="1" ht="75.75" customHeight="1" x14ac:dyDescent="0.25">
      <c r="B69" s="104" t="s">
        <v>8</v>
      </c>
      <c r="C69" s="104" t="s">
        <v>470</v>
      </c>
      <c r="D69" s="105" t="s">
        <v>577</v>
      </c>
      <c r="E69" s="104" t="s">
        <v>387</v>
      </c>
      <c r="F69" s="106" t="s">
        <v>794</v>
      </c>
      <c r="G69" s="104" t="s">
        <v>722</v>
      </c>
      <c r="H69" s="104" t="s">
        <v>555</v>
      </c>
      <c r="I69" s="106" t="s">
        <v>347</v>
      </c>
      <c r="J69" s="104">
        <v>4</v>
      </c>
      <c r="K69" s="106" t="s">
        <v>806</v>
      </c>
      <c r="L69" s="104" t="s">
        <v>333</v>
      </c>
      <c r="M69" s="104">
        <v>2017</v>
      </c>
      <c r="N69" s="104" t="s">
        <v>18</v>
      </c>
      <c r="O69" s="104" t="s">
        <v>18</v>
      </c>
      <c r="P69" s="104" t="s">
        <v>18</v>
      </c>
      <c r="Q69" s="104" t="s">
        <v>18</v>
      </c>
      <c r="R69" s="107">
        <v>0</v>
      </c>
      <c r="S69" s="107">
        <v>0</v>
      </c>
      <c r="T69" s="107">
        <v>0</v>
      </c>
      <c r="U69" s="107">
        <v>0</v>
      </c>
      <c r="V69" s="107">
        <v>0</v>
      </c>
      <c r="W69" s="107">
        <v>0</v>
      </c>
      <c r="X69" s="113" t="s">
        <v>759</v>
      </c>
    </row>
    <row r="70" spans="2:24" ht="75.75" customHeight="1" x14ac:dyDescent="0.25">
      <c r="B70" s="77" t="s">
        <v>8</v>
      </c>
      <c r="C70" s="77" t="s">
        <v>470</v>
      </c>
      <c r="D70" s="79" t="s">
        <v>577</v>
      </c>
      <c r="E70" s="77" t="s">
        <v>389</v>
      </c>
      <c r="F70" s="78" t="s">
        <v>794</v>
      </c>
      <c r="G70" s="77" t="s">
        <v>722</v>
      </c>
      <c r="H70" s="77" t="s">
        <v>556</v>
      </c>
      <c r="I70" s="78" t="s">
        <v>390</v>
      </c>
      <c r="J70" s="77">
        <v>5</v>
      </c>
      <c r="K70" s="78" t="s">
        <v>860</v>
      </c>
      <c r="L70" s="77" t="s">
        <v>333</v>
      </c>
      <c r="M70" s="77">
        <v>2018</v>
      </c>
      <c r="N70" s="77" t="s">
        <v>18</v>
      </c>
      <c r="O70" s="77" t="s">
        <v>18</v>
      </c>
      <c r="P70" s="77" t="s">
        <v>18</v>
      </c>
      <c r="Q70" s="77" t="s">
        <v>18</v>
      </c>
      <c r="R70" s="81">
        <v>0</v>
      </c>
      <c r="S70" s="81">
        <v>0</v>
      </c>
      <c r="T70" s="81">
        <v>0</v>
      </c>
      <c r="U70" s="81">
        <v>0</v>
      </c>
      <c r="V70" s="81">
        <v>0</v>
      </c>
      <c r="W70" s="81">
        <v>0</v>
      </c>
      <c r="X70" s="86" t="s">
        <v>760</v>
      </c>
    </row>
    <row r="71" spans="2:24" ht="75.75" customHeight="1" x14ac:dyDescent="0.25">
      <c r="B71" s="77" t="s">
        <v>8</v>
      </c>
      <c r="C71" s="77" t="s">
        <v>471</v>
      </c>
      <c r="D71" s="79" t="s">
        <v>578</v>
      </c>
      <c r="E71" s="77" t="s">
        <v>456</v>
      </c>
      <c r="F71" s="78" t="s">
        <v>761</v>
      </c>
      <c r="G71" s="77" t="s">
        <v>722</v>
      </c>
      <c r="H71" s="77" t="s">
        <v>557</v>
      </c>
      <c r="I71" s="78" t="s">
        <v>608</v>
      </c>
      <c r="J71" s="77">
        <v>4</v>
      </c>
      <c r="K71" s="78" t="s">
        <v>861</v>
      </c>
      <c r="L71" s="77" t="s">
        <v>812</v>
      </c>
      <c r="M71" s="77">
        <v>2017</v>
      </c>
      <c r="N71" s="77" t="s">
        <v>18</v>
      </c>
      <c r="O71" s="77" t="s">
        <v>18</v>
      </c>
      <c r="P71" s="77" t="s">
        <v>18</v>
      </c>
      <c r="Q71" s="77" t="s">
        <v>18</v>
      </c>
      <c r="R71" s="81">
        <v>0</v>
      </c>
      <c r="S71" s="81">
        <v>0</v>
      </c>
      <c r="T71" s="81">
        <v>0</v>
      </c>
      <c r="U71" s="81">
        <v>0</v>
      </c>
      <c r="V71" s="81">
        <v>0</v>
      </c>
      <c r="W71" s="81">
        <v>0</v>
      </c>
      <c r="X71" s="85" t="s">
        <v>762</v>
      </c>
    </row>
    <row r="72" spans="2:24" ht="75.75" customHeight="1" x14ac:dyDescent="0.25">
      <c r="B72" s="77" t="s">
        <v>8</v>
      </c>
      <c r="C72" s="77" t="s">
        <v>471</v>
      </c>
      <c r="D72" s="79" t="s">
        <v>578</v>
      </c>
      <c r="E72" s="77" t="s">
        <v>457</v>
      </c>
      <c r="F72" s="78" t="s">
        <v>761</v>
      </c>
      <c r="G72" s="77" t="s">
        <v>722</v>
      </c>
      <c r="H72" s="77" t="s">
        <v>558</v>
      </c>
      <c r="I72" s="78" t="s">
        <v>609</v>
      </c>
      <c r="J72" s="77">
        <v>4</v>
      </c>
      <c r="K72" s="78" t="s">
        <v>862</v>
      </c>
      <c r="L72" s="77" t="s">
        <v>817</v>
      </c>
      <c r="M72" s="77" t="s">
        <v>304</v>
      </c>
      <c r="N72" s="77" t="s">
        <v>18</v>
      </c>
      <c r="O72" s="77" t="s">
        <v>18</v>
      </c>
      <c r="P72" s="77" t="s">
        <v>18</v>
      </c>
      <c r="Q72" s="77" t="s">
        <v>18</v>
      </c>
      <c r="R72" s="81">
        <v>0</v>
      </c>
      <c r="S72" s="81">
        <v>0</v>
      </c>
      <c r="T72" s="81">
        <v>0</v>
      </c>
      <c r="U72" s="81">
        <v>0</v>
      </c>
      <c r="V72" s="81">
        <v>0</v>
      </c>
      <c r="W72" s="81">
        <v>0</v>
      </c>
      <c r="X72" s="85" t="s">
        <v>763</v>
      </c>
    </row>
    <row r="73" spans="2:24" ht="75.75" customHeight="1" x14ac:dyDescent="0.25">
      <c r="B73" s="77" t="s">
        <v>8</v>
      </c>
      <c r="C73" s="77" t="s">
        <v>471</v>
      </c>
      <c r="D73" s="79" t="s">
        <v>578</v>
      </c>
      <c r="E73" s="77" t="s">
        <v>458</v>
      </c>
      <c r="F73" s="78" t="s">
        <v>761</v>
      </c>
      <c r="G73" s="77" t="s">
        <v>722</v>
      </c>
      <c r="H73" s="77" t="s">
        <v>559</v>
      </c>
      <c r="I73" s="78" t="s">
        <v>610</v>
      </c>
      <c r="J73" s="77">
        <v>4</v>
      </c>
      <c r="K73" s="78" t="s">
        <v>865</v>
      </c>
      <c r="L73" s="77" t="s">
        <v>813</v>
      </c>
      <c r="M73" s="77" t="s">
        <v>300</v>
      </c>
      <c r="N73" s="77" t="s">
        <v>18</v>
      </c>
      <c r="O73" s="77" t="s">
        <v>18</v>
      </c>
      <c r="P73" s="77" t="s">
        <v>18</v>
      </c>
      <c r="Q73" s="77" t="s">
        <v>18</v>
      </c>
      <c r="R73" s="81">
        <f>840000+3200000</f>
        <v>4040000</v>
      </c>
      <c r="S73" s="81">
        <v>0</v>
      </c>
      <c r="T73" s="81">
        <v>560000</v>
      </c>
      <c r="U73" s="81">
        <v>0</v>
      </c>
      <c r="V73" s="81">
        <v>0</v>
      </c>
      <c r="W73" s="81">
        <v>0</v>
      </c>
      <c r="X73" s="85" t="s">
        <v>764</v>
      </c>
    </row>
    <row r="74" spans="2:24" ht="280.5" customHeight="1" x14ac:dyDescent="0.25">
      <c r="B74" s="77" t="s">
        <v>8</v>
      </c>
      <c r="C74" s="77" t="s">
        <v>471</v>
      </c>
      <c r="D74" s="79" t="s">
        <v>578</v>
      </c>
      <c r="E74" s="77" t="s">
        <v>459</v>
      </c>
      <c r="F74" s="78" t="s">
        <v>761</v>
      </c>
      <c r="G74" s="77" t="s">
        <v>722</v>
      </c>
      <c r="H74" s="77" t="s">
        <v>560</v>
      </c>
      <c r="I74" s="78" t="s">
        <v>791</v>
      </c>
      <c r="J74" s="77">
        <v>14</v>
      </c>
      <c r="K74" s="78" t="s">
        <v>866</v>
      </c>
      <c r="L74" s="77" t="s">
        <v>814</v>
      </c>
      <c r="M74" s="77" t="s">
        <v>304</v>
      </c>
      <c r="N74" s="77" t="s">
        <v>660</v>
      </c>
      <c r="O74" s="78" t="s">
        <v>854</v>
      </c>
      <c r="P74" s="77" t="s">
        <v>852</v>
      </c>
      <c r="Q74" s="82" t="s">
        <v>853</v>
      </c>
      <c r="R74" s="81">
        <f>550000+830000</f>
        <v>1380000</v>
      </c>
      <c r="S74" s="81">
        <v>0</v>
      </c>
      <c r="T74" s="81">
        <v>0</v>
      </c>
      <c r="U74" s="81">
        <v>0</v>
      </c>
      <c r="V74" s="81">
        <v>0</v>
      </c>
      <c r="W74" s="81">
        <v>0</v>
      </c>
      <c r="X74" s="85" t="s">
        <v>450</v>
      </c>
    </row>
    <row r="75" spans="2:24" ht="75.75" customHeight="1" x14ac:dyDescent="0.25">
      <c r="B75" s="77" t="s">
        <v>8</v>
      </c>
      <c r="C75" s="77" t="s">
        <v>471</v>
      </c>
      <c r="D75" s="79" t="s">
        <v>578</v>
      </c>
      <c r="E75" s="77" t="s">
        <v>579</v>
      </c>
      <c r="F75" s="78" t="s">
        <v>761</v>
      </c>
      <c r="G75" s="77" t="s">
        <v>722</v>
      </c>
      <c r="H75" s="77" t="s">
        <v>561</v>
      </c>
      <c r="I75" s="78" t="s">
        <v>611</v>
      </c>
      <c r="J75" s="77">
        <v>3</v>
      </c>
      <c r="K75" s="78" t="s">
        <v>867</v>
      </c>
      <c r="L75" s="77" t="s">
        <v>815</v>
      </c>
      <c r="M75" s="77" t="s">
        <v>300</v>
      </c>
      <c r="N75" s="77" t="s">
        <v>18</v>
      </c>
      <c r="O75" s="77" t="s">
        <v>18</v>
      </c>
      <c r="P75" s="77" t="s">
        <v>18</v>
      </c>
      <c r="Q75" s="77" t="s">
        <v>18</v>
      </c>
      <c r="R75" s="81">
        <f>1100000</f>
        <v>1100000</v>
      </c>
      <c r="S75" s="81">
        <v>0</v>
      </c>
      <c r="T75" s="81">
        <v>1028730</v>
      </c>
      <c r="U75" s="81">
        <v>0</v>
      </c>
      <c r="V75" s="81">
        <v>1000000</v>
      </c>
      <c r="W75" s="81">
        <v>0</v>
      </c>
      <c r="X75" s="85" t="s">
        <v>765</v>
      </c>
    </row>
    <row r="76" spans="2:24" s="103" customFormat="1" ht="75.75" customHeight="1" x14ac:dyDescent="0.25">
      <c r="B76" s="104" t="s">
        <v>8</v>
      </c>
      <c r="C76" s="104" t="s">
        <v>471</v>
      </c>
      <c r="D76" s="105" t="s">
        <v>578</v>
      </c>
      <c r="E76" s="104" t="s">
        <v>460</v>
      </c>
      <c r="F76" s="106" t="s">
        <v>761</v>
      </c>
      <c r="G76" s="104" t="s">
        <v>722</v>
      </c>
      <c r="H76" s="104" t="s">
        <v>563</v>
      </c>
      <c r="I76" s="106" t="s">
        <v>512</v>
      </c>
      <c r="J76" s="104">
        <v>2</v>
      </c>
      <c r="K76" s="106" t="s">
        <v>807</v>
      </c>
      <c r="L76" s="104" t="s">
        <v>816</v>
      </c>
      <c r="M76" s="104" t="s">
        <v>304</v>
      </c>
      <c r="N76" s="104" t="s">
        <v>18</v>
      </c>
      <c r="O76" s="104" t="s">
        <v>18</v>
      </c>
      <c r="P76" s="104" t="s">
        <v>18</v>
      </c>
      <c r="Q76" s="104" t="s">
        <v>18</v>
      </c>
      <c r="R76" s="107">
        <v>0</v>
      </c>
      <c r="S76" s="107">
        <v>0</v>
      </c>
      <c r="T76" s="107">
        <v>0</v>
      </c>
      <c r="U76" s="107">
        <v>0</v>
      </c>
      <c r="V76" s="107">
        <v>0</v>
      </c>
      <c r="W76" s="107">
        <v>0</v>
      </c>
      <c r="X76" s="106" t="s">
        <v>766</v>
      </c>
    </row>
    <row r="77" spans="2:24" s="103" customFormat="1" ht="75.75" customHeight="1" x14ac:dyDescent="0.25">
      <c r="B77" s="104" t="s">
        <v>8</v>
      </c>
      <c r="C77" s="104" t="s">
        <v>471</v>
      </c>
      <c r="D77" s="105" t="s">
        <v>578</v>
      </c>
      <c r="E77" s="104" t="s">
        <v>461</v>
      </c>
      <c r="F77" s="106" t="s">
        <v>761</v>
      </c>
      <c r="G77" s="104" t="s">
        <v>722</v>
      </c>
      <c r="H77" s="104" t="s">
        <v>564</v>
      </c>
      <c r="I77" s="106" t="s">
        <v>612</v>
      </c>
      <c r="J77" s="104">
        <v>2</v>
      </c>
      <c r="K77" s="106" t="s">
        <v>808</v>
      </c>
      <c r="L77" s="104" t="s">
        <v>818</v>
      </c>
      <c r="M77" s="104" t="s">
        <v>300</v>
      </c>
      <c r="N77" s="104" t="s">
        <v>18</v>
      </c>
      <c r="O77" s="104" t="s">
        <v>18</v>
      </c>
      <c r="P77" s="104" t="s">
        <v>18</v>
      </c>
      <c r="Q77" s="104" t="s">
        <v>18</v>
      </c>
      <c r="R77" s="107">
        <v>0</v>
      </c>
      <c r="S77" s="107">
        <f>93426+200000</f>
        <v>293426</v>
      </c>
      <c r="T77" s="107">
        <v>0</v>
      </c>
      <c r="U77" s="107">
        <f>93426+200000</f>
        <v>293426</v>
      </c>
      <c r="V77" s="107">
        <v>0</v>
      </c>
      <c r="W77" s="107">
        <f>93426+200000</f>
        <v>293426</v>
      </c>
      <c r="X77" s="108" t="s">
        <v>767</v>
      </c>
    </row>
    <row r="78" spans="2:24" s="103" customFormat="1" ht="75.75" customHeight="1" x14ac:dyDescent="0.25">
      <c r="B78" s="104" t="s">
        <v>8</v>
      </c>
      <c r="C78" s="104" t="s">
        <v>471</v>
      </c>
      <c r="D78" s="105" t="s">
        <v>578</v>
      </c>
      <c r="E78" s="104" t="s">
        <v>462</v>
      </c>
      <c r="F78" s="106" t="s">
        <v>761</v>
      </c>
      <c r="G78" s="104" t="s">
        <v>722</v>
      </c>
      <c r="H78" s="104" t="s">
        <v>565</v>
      </c>
      <c r="I78" s="106" t="s">
        <v>513</v>
      </c>
      <c r="J78" s="104">
        <v>4</v>
      </c>
      <c r="K78" s="106" t="s">
        <v>696</v>
      </c>
      <c r="L78" s="104" t="s">
        <v>819</v>
      </c>
      <c r="M78" s="104" t="s">
        <v>300</v>
      </c>
      <c r="N78" s="104" t="s">
        <v>619</v>
      </c>
      <c r="O78" s="106" t="s">
        <v>698</v>
      </c>
      <c r="P78" s="109" t="s">
        <v>697</v>
      </c>
      <c r="Q78" s="107">
        <v>900</v>
      </c>
      <c r="R78" s="107">
        <v>0</v>
      </c>
      <c r="S78" s="107">
        <v>0</v>
      </c>
      <c r="T78" s="107">
        <v>0</v>
      </c>
      <c r="U78" s="107">
        <v>0</v>
      </c>
      <c r="V78" s="107">
        <v>0</v>
      </c>
      <c r="W78" s="107">
        <v>0</v>
      </c>
      <c r="X78" s="108" t="s">
        <v>768</v>
      </c>
    </row>
    <row r="79" spans="2:24" ht="123" customHeight="1" x14ac:dyDescent="0.25">
      <c r="B79" s="77" t="s">
        <v>8</v>
      </c>
      <c r="C79" s="77" t="s">
        <v>471</v>
      </c>
      <c r="D79" s="79" t="s">
        <v>578</v>
      </c>
      <c r="E79" s="77" t="s">
        <v>463</v>
      </c>
      <c r="F79" s="78" t="s">
        <v>761</v>
      </c>
      <c r="G79" s="77" t="s">
        <v>722</v>
      </c>
      <c r="H79" s="77" t="s">
        <v>562</v>
      </c>
      <c r="I79" s="78" t="s">
        <v>613</v>
      </c>
      <c r="J79" s="77">
        <v>5</v>
      </c>
      <c r="K79" s="78" t="s">
        <v>863</v>
      </c>
      <c r="L79" s="77" t="s">
        <v>18</v>
      </c>
      <c r="M79" s="77" t="s">
        <v>304</v>
      </c>
      <c r="N79" s="77" t="s">
        <v>799</v>
      </c>
      <c r="O79" s="78" t="s">
        <v>800</v>
      </c>
      <c r="P79" s="77" t="s">
        <v>798</v>
      </c>
      <c r="Q79" s="80" t="s">
        <v>18</v>
      </c>
      <c r="R79" s="81">
        <v>1371601</v>
      </c>
      <c r="S79" s="81">
        <v>0</v>
      </c>
      <c r="T79" s="81">
        <v>0</v>
      </c>
      <c r="U79" s="81">
        <v>0</v>
      </c>
      <c r="V79" s="81">
        <v>0</v>
      </c>
      <c r="W79" s="81">
        <v>0</v>
      </c>
      <c r="X79" s="85" t="s">
        <v>769</v>
      </c>
    </row>
    <row r="80" spans="2:24" s="103" customFormat="1" ht="75.75" customHeight="1" x14ac:dyDescent="0.25">
      <c r="B80" s="104" t="s">
        <v>8</v>
      </c>
      <c r="C80" s="104" t="s">
        <v>471</v>
      </c>
      <c r="D80" s="105" t="s">
        <v>578</v>
      </c>
      <c r="E80" s="104" t="s">
        <v>463</v>
      </c>
      <c r="F80" s="106" t="s">
        <v>761</v>
      </c>
      <c r="G80" s="104" t="s">
        <v>722</v>
      </c>
      <c r="H80" s="104" t="s">
        <v>567</v>
      </c>
      <c r="I80" s="106" t="s">
        <v>514</v>
      </c>
      <c r="J80" s="104">
        <v>2</v>
      </c>
      <c r="K80" s="106" t="s">
        <v>659</v>
      </c>
      <c r="L80" s="104" t="s">
        <v>18</v>
      </c>
      <c r="M80" s="104" t="s">
        <v>618</v>
      </c>
      <c r="N80" s="104" t="s">
        <v>619</v>
      </c>
      <c r="O80" s="106" t="s">
        <v>688</v>
      </c>
      <c r="P80" s="104" t="s">
        <v>687</v>
      </c>
      <c r="Q80" s="110">
        <v>1920</v>
      </c>
      <c r="R80" s="107">
        <v>0</v>
      </c>
      <c r="S80" s="107">
        <v>0</v>
      </c>
      <c r="T80" s="107">
        <v>0</v>
      </c>
      <c r="U80" s="107">
        <v>0</v>
      </c>
      <c r="V80" s="107">
        <v>0</v>
      </c>
      <c r="W80" s="107">
        <v>0</v>
      </c>
      <c r="X80" s="108" t="s">
        <v>768</v>
      </c>
    </row>
    <row r="81" spans="2:24" s="103" customFormat="1" ht="75.75" customHeight="1" x14ac:dyDescent="0.25">
      <c r="B81" s="104" t="s">
        <v>8</v>
      </c>
      <c r="C81" s="104" t="s">
        <v>471</v>
      </c>
      <c r="D81" s="105" t="s">
        <v>578</v>
      </c>
      <c r="E81" s="104" t="s">
        <v>463</v>
      </c>
      <c r="F81" s="106" t="s">
        <v>761</v>
      </c>
      <c r="G81" s="104" t="s">
        <v>722</v>
      </c>
      <c r="H81" s="104" t="s">
        <v>568</v>
      </c>
      <c r="I81" s="106" t="s">
        <v>614</v>
      </c>
      <c r="J81" s="104">
        <v>3</v>
      </c>
      <c r="K81" s="106" t="s">
        <v>809</v>
      </c>
      <c r="L81" s="104" t="s">
        <v>18</v>
      </c>
      <c r="M81" s="104">
        <v>2017</v>
      </c>
      <c r="N81" s="104" t="s">
        <v>18</v>
      </c>
      <c r="O81" s="104" t="s">
        <v>18</v>
      </c>
      <c r="P81" s="104" t="s">
        <v>18</v>
      </c>
      <c r="Q81" s="114" t="s">
        <v>18</v>
      </c>
      <c r="R81" s="107">
        <v>0</v>
      </c>
      <c r="S81" s="107">
        <v>0</v>
      </c>
      <c r="T81" s="107">
        <v>0</v>
      </c>
      <c r="U81" s="107">
        <v>0</v>
      </c>
      <c r="V81" s="107">
        <v>0</v>
      </c>
      <c r="W81" s="107">
        <v>0</v>
      </c>
      <c r="X81" s="108" t="s">
        <v>770</v>
      </c>
    </row>
    <row r="82" spans="2:24" s="103" customFormat="1" ht="75.75" customHeight="1" x14ac:dyDescent="0.25">
      <c r="B82" s="104" t="s">
        <v>8</v>
      </c>
      <c r="C82" s="104" t="s">
        <v>471</v>
      </c>
      <c r="D82" s="105" t="s">
        <v>578</v>
      </c>
      <c r="E82" s="104" t="s">
        <v>463</v>
      </c>
      <c r="F82" s="106" t="s">
        <v>761</v>
      </c>
      <c r="G82" s="104" t="s">
        <v>722</v>
      </c>
      <c r="H82" s="104" t="s">
        <v>569</v>
      </c>
      <c r="I82" s="106" t="s">
        <v>615</v>
      </c>
      <c r="J82" s="104">
        <v>5</v>
      </c>
      <c r="K82" s="106" t="s">
        <v>695</v>
      </c>
      <c r="L82" s="104" t="s">
        <v>18</v>
      </c>
      <c r="M82" s="104" t="s">
        <v>304</v>
      </c>
      <c r="N82" s="104" t="s">
        <v>621</v>
      </c>
      <c r="O82" s="104" t="s">
        <v>801</v>
      </c>
      <c r="P82" s="104" t="s">
        <v>802</v>
      </c>
      <c r="Q82" s="114" t="s">
        <v>18</v>
      </c>
      <c r="R82" s="107">
        <v>0</v>
      </c>
      <c r="S82" s="107">
        <v>0</v>
      </c>
      <c r="T82" s="107">
        <v>0</v>
      </c>
      <c r="U82" s="107">
        <v>0</v>
      </c>
      <c r="V82" s="107">
        <v>0</v>
      </c>
      <c r="W82" s="107">
        <v>0</v>
      </c>
      <c r="X82" s="108" t="s">
        <v>771</v>
      </c>
    </row>
    <row r="83" spans="2:24" s="103" customFormat="1" ht="75.75" customHeight="1" x14ac:dyDescent="0.25">
      <c r="B83" s="104" t="s">
        <v>8</v>
      </c>
      <c r="C83" s="104" t="s">
        <v>471</v>
      </c>
      <c r="D83" s="105" t="s">
        <v>578</v>
      </c>
      <c r="E83" s="104" t="s">
        <v>379</v>
      </c>
      <c r="F83" s="106" t="s">
        <v>761</v>
      </c>
      <c r="G83" s="104" t="s">
        <v>722</v>
      </c>
      <c r="H83" s="104" t="s">
        <v>570</v>
      </c>
      <c r="I83" s="106" t="s">
        <v>466</v>
      </c>
      <c r="J83" s="104" t="s">
        <v>810</v>
      </c>
      <c r="K83" s="106" t="s">
        <v>692</v>
      </c>
      <c r="L83" s="104" t="s">
        <v>820</v>
      </c>
      <c r="M83" s="104" t="s">
        <v>618</v>
      </c>
      <c r="N83" s="104" t="s">
        <v>619</v>
      </c>
      <c r="O83" s="106" t="s">
        <v>773</v>
      </c>
      <c r="P83" s="104" t="s">
        <v>774</v>
      </c>
      <c r="Q83" s="110" t="s">
        <v>775</v>
      </c>
      <c r="R83" s="107">
        <v>830000</v>
      </c>
      <c r="S83" s="107">
        <v>0</v>
      </c>
      <c r="T83" s="107">
        <v>0</v>
      </c>
      <c r="U83" s="107">
        <v>0</v>
      </c>
      <c r="V83" s="107">
        <v>0</v>
      </c>
      <c r="W83" s="107">
        <v>0</v>
      </c>
      <c r="X83" s="108" t="s">
        <v>372</v>
      </c>
    </row>
    <row r="84" spans="2:24" s="103" customFormat="1" ht="75.75" customHeight="1" x14ac:dyDescent="0.25">
      <c r="B84" s="104" t="s">
        <v>8</v>
      </c>
      <c r="C84" s="104" t="s">
        <v>471</v>
      </c>
      <c r="D84" s="105" t="s">
        <v>578</v>
      </c>
      <c r="E84" s="104" t="s">
        <v>376</v>
      </c>
      <c r="F84" s="106" t="s">
        <v>761</v>
      </c>
      <c r="G84" s="104" t="s">
        <v>722</v>
      </c>
      <c r="H84" s="104" t="s">
        <v>571</v>
      </c>
      <c r="I84" s="106" t="s">
        <v>616</v>
      </c>
      <c r="J84" s="104">
        <v>2</v>
      </c>
      <c r="K84" s="106" t="s">
        <v>808</v>
      </c>
      <c r="L84" s="104" t="s">
        <v>821</v>
      </c>
      <c r="M84" s="104">
        <v>2017</v>
      </c>
      <c r="N84" s="104" t="s">
        <v>18</v>
      </c>
      <c r="O84" s="104" t="s">
        <v>18</v>
      </c>
      <c r="P84" s="104" t="s">
        <v>18</v>
      </c>
      <c r="Q84" s="104" t="s">
        <v>18</v>
      </c>
      <c r="R84" s="107">
        <v>0</v>
      </c>
      <c r="S84" s="107">
        <v>0</v>
      </c>
      <c r="T84" s="107">
        <v>0</v>
      </c>
      <c r="U84" s="107">
        <v>0</v>
      </c>
      <c r="V84" s="107">
        <v>0</v>
      </c>
      <c r="W84" s="107">
        <v>0</v>
      </c>
      <c r="X84" s="108" t="s">
        <v>730</v>
      </c>
    </row>
    <row r="85" spans="2:24" ht="75.75" customHeight="1" x14ac:dyDescent="0.25">
      <c r="B85" s="77" t="s">
        <v>8</v>
      </c>
      <c r="C85" s="77" t="s">
        <v>471</v>
      </c>
      <c r="D85" s="79" t="s">
        <v>578</v>
      </c>
      <c r="E85" s="77" t="s">
        <v>377</v>
      </c>
      <c r="F85" s="78" t="s">
        <v>761</v>
      </c>
      <c r="G85" s="77" t="s">
        <v>722</v>
      </c>
      <c r="H85" s="77" t="s">
        <v>563</v>
      </c>
      <c r="I85" s="78" t="s">
        <v>383</v>
      </c>
      <c r="J85" s="77">
        <v>2</v>
      </c>
      <c r="K85" s="78" t="s">
        <v>864</v>
      </c>
      <c r="L85" s="77" t="s">
        <v>822</v>
      </c>
      <c r="M85" s="77">
        <v>2017</v>
      </c>
      <c r="N85" s="77" t="s">
        <v>619</v>
      </c>
      <c r="O85" s="78" t="s">
        <v>689</v>
      </c>
      <c r="P85" s="77" t="s">
        <v>690</v>
      </c>
      <c r="Q85" s="82">
        <v>1500</v>
      </c>
      <c r="R85" s="81">
        <v>0</v>
      </c>
      <c r="S85" s="81">
        <v>0</v>
      </c>
      <c r="T85" s="81">
        <v>0</v>
      </c>
      <c r="U85" s="81">
        <v>0</v>
      </c>
      <c r="V85" s="81">
        <v>0</v>
      </c>
      <c r="W85" s="81">
        <v>0</v>
      </c>
      <c r="X85" s="85" t="s">
        <v>772</v>
      </c>
    </row>
    <row r="86" spans="2:24" s="103" customFormat="1" ht="75.75" customHeight="1" x14ac:dyDescent="0.25">
      <c r="B86" s="104" t="s">
        <v>8</v>
      </c>
      <c r="C86" s="104" t="s">
        <v>472</v>
      </c>
      <c r="D86" s="105" t="s">
        <v>617</v>
      </c>
      <c r="E86" s="104" t="s">
        <v>380</v>
      </c>
      <c r="F86" s="106" t="s">
        <v>795</v>
      </c>
      <c r="G86" s="104" t="s">
        <v>722</v>
      </c>
      <c r="H86" s="104" t="s">
        <v>564</v>
      </c>
      <c r="I86" s="106" t="s">
        <v>515</v>
      </c>
      <c r="J86" s="104">
        <v>2</v>
      </c>
      <c r="K86" s="106" t="s">
        <v>811</v>
      </c>
      <c r="L86" s="104" t="s">
        <v>18</v>
      </c>
      <c r="M86" s="104">
        <v>2017</v>
      </c>
      <c r="N86" s="104" t="s">
        <v>18</v>
      </c>
      <c r="O86" s="104" t="s">
        <v>18</v>
      </c>
      <c r="P86" s="104" t="s">
        <v>18</v>
      </c>
      <c r="Q86" s="114" t="s">
        <v>18</v>
      </c>
      <c r="R86" s="107">
        <v>0</v>
      </c>
      <c r="S86" s="107">
        <v>0</v>
      </c>
      <c r="T86" s="107">
        <v>0</v>
      </c>
      <c r="U86" s="107">
        <v>0</v>
      </c>
      <c r="V86" s="107">
        <v>0</v>
      </c>
      <c r="W86" s="107">
        <v>0</v>
      </c>
      <c r="X86" s="108" t="s">
        <v>776</v>
      </c>
    </row>
    <row r="87" spans="2:24" ht="75.75" customHeight="1" x14ac:dyDescent="0.25">
      <c r="B87" s="77" t="s">
        <v>597</v>
      </c>
      <c r="C87" s="77" t="s">
        <v>473</v>
      </c>
      <c r="D87" s="79" t="s">
        <v>580</v>
      </c>
      <c r="E87" s="77" t="s">
        <v>777</v>
      </c>
      <c r="F87" s="78" t="s">
        <v>845</v>
      </c>
      <c r="G87" s="77" t="s">
        <v>722</v>
      </c>
      <c r="H87" s="77" t="s">
        <v>565</v>
      </c>
      <c r="I87" s="102" t="s">
        <v>584</v>
      </c>
      <c r="J87" s="77">
        <v>8</v>
      </c>
      <c r="K87" s="99" t="s">
        <v>835</v>
      </c>
      <c r="L87" s="77" t="s">
        <v>18</v>
      </c>
      <c r="M87" s="77" t="s">
        <v>300</v>
      </c>
      <c r="N87" s="77" t="s">
        <v>18</v>
      </c>
      <c r="O87" s="77" t="s">
        <v>18</v>
      </c>
      <c r="P87" s="77" t="s">
        <v>18</v>
      </c>
      <c r="Q87" s="80" t="s">
        <v>18</v>
      </c>
      <c r="R87" s="81">
        <v>0</v>
      </c>
      <c r="S87" s="81">
        <v>0</v>
      </c>
      <c r="T87" s="81">
        <v>0</v>
      </c>
      <c r="U87" s="81">
        <v>0</v>
      </c>
      <c r="V87" s="81">
        <v>0</v>
      </c>
      <c r="W87" s="81">
        <v>0</v>
      </c>
      <c r="X87" s="85" t="s">
        <v>730</v>
      </c>
    </row>
    <row r="88" spans="2:24" ht="75.75" customHeight="1" x14ac:dyDescent="0.25">
      <c r="B88" s="77" t="s">
        <v>16</v>
      </c>
      <c r="C88" s="77" t="s">
        <v>473</v>
      </c>
      <c r="D88" s="79" t="s">
        <v>580</v>
      </c>
      <c r="E88" s="77" t="s">
        <v>777</v>
      </c>
      <c r="F88" s="78" t="s">
        <v>845</v>
      </c>
      <c r="G88" s="77" t="s">
        <v>722</v>
      </c>
      <c r="H88" s="77" t="s">
        <v>566</v>
      </c>
      <c r="I88" s="78" t="s">
        <v>581</v>
      </c>
      <c r="J88" s="77">
        <v>1</v>
      </c>
      <c r="K88" s="78" t="s">
        <v>652</v>
      </c>
      <c r="L88" s="77" t="s">
        <v>18</v>
      </c>
      <c r="M88" s="77" t="s">
        <v>300</v>
      </c>
      <c r="N88" s="77" t="s">
        <v>18</v>
      </c>
      <c r="O88" s="77" t="s">
        <v>18</v>
      </c>
      <c r="P88" s="77" t="s">
        <v>18</v>
      </c>
      <c r="Q88" s="80" t="s">
        <v>18</v>
      </c>
      <c r="R88" s="81">
        <v>0</v>
      </c>
      <c r="S88" s="81">
        <v>0</v>
      </c>
      <c r="T88" s="81">
        <v>0</v>
      </c>
      <c r="U88" s="81">
        <v>0</v>
      </c>
      <c r="V88" s="81">
        <v>0</v>
      </c>
      <c r="W88" s="81">
        <v>0</v>
      </c>
      <c r="X88" s="85" t="s">
        <v>730</v>
      </c>
    </row>
    <row r="89" spans="2:24" ht="111.75" customHeight="1" x14ac:dyDescent="0.25">
      <c r="B89" s="77" t="s">
        <v>837</v>
      </c>
      <c r="C89" s="77" t="s">
        <v>473</v>
      </c>
      <c r="D89" s="79" t="s">
        <v>580</v>
      </c>
      <c r="E89" s="77" t="s">
        <v>777</v>
      </c>
      <c r="F89" s="78" t="s">
        <v>845</v>
      </c>
      <c r="G89" s="77" t="s">
        <v>722</v>
      </c>
      <c r="H89" s="77" t="s">
        <v>567</v>
      </c>
      <c r="I89" s="78" t="s">
        <v>583</v>
      </c>
      <c r="J89" s="77">
        <v>8</v>
      </c>
      <c r="K89" s="78" t="s">
        <v>779</v>
      </c>
      <c r="L89" s="77" t="s">
        <v>18</v>
      </c>
      <c r="M89" s="77" t="s">
        <v>300</v>
      </c>
      <c r="N89" s="77" t="s">
        <v>18</v>
      </c>
      <c r="O89" s="77" t="s">
        <v>18</v>
      </c>
      <c r="P89" s="77" t="s">
        <v>18</v>
      </c>
      <c r="Q89" s="80" t="s">
        <v>18</v>
      </c>
      <c r="R89" s="81">
        <v>0</v>
      </c>
      <c r="S89" s="81">
        <v>0</v>
      </c>
      <c r="T89" s="81">
        <v>0</v>
      </c>
      <c r="U89" s="81">
        <v>0</v>
      </c>
      <c r="V89" s="81">
        <v>0</v>
      </c>
      <c r="W89" s="81">
        <v>0</v>
      </c>
      <c r="X89" s="85" t="s">
        <v>776</v>
      </c>
    </row>
    <row r="90" spans="2:24" s="103" customFormat="1" ht="75.75" customHeight="1" x14ac:dyDescent="0.25">
      <c r="B90" s="104" t="s">
        <v>780</v>
      </c>
      <c r="C90" s="104" t="s">
        <v>473</v>
      </c>
      <c r="D90" s="105" t="s">
        <v>580</v>
      </c>
      <c r="E90" s="104" t="s">
        <v>777</v>
      </c>
      <c r="F90" s="106" t="s">
        <v>845</v>
      </c>
      <c r="G90" s="104" t="s">
        <v>722</v>
      </c>
      <c r="H90" s="104" t="s">
        <v>568</v>
      </c>
      <c r="I90" s="116" t="s">
        <v>585</v>
      </c>
      <c r="J90" s="104">
        <v>5</v>
      </c>
      <c r="K90" s="106" t="s">
        <v>868</v>
      </c>
      <c r="L90" s="104" t="s">
        <v>18</v>
      </c>
      <c r="M90" s="104" t="s">
        <v>300</v>
      </c>
      <c r="N90" s="105" t="s">
        <v>619</v>
      </c>
      <c r="O90" s="106" t="s">
        <v>781</v>
      </c>
      <c r="P90" s="104" t="s">
        <v>782</v>
      </c>
      <c r="Q90" s="110" t="s">
        <v>783</v>
      </c>
      <c r="R90" s="107">
        <v>0</v>
      </c>
      <c r="S90" s="107">
        <v>0</v>
      </c>
      <c r="T90" s="107">
        <v>0</v>
      </c>
      <c r="U90" s="107">
        <v>0</v>
      </c>
      <c r="V90" s="107">
        <v>0</v>
      </c>
      <c r="W90" s="107">
        <v>0</v>
      </c>
      <c r="X90" s="108" t="s">
        <v>778</v>
      </c>
    </row>
    <row r="91" spans="2:24" ht="75.75" customHeight="1" x14ac:dyDescent="0.25">
      <c r="B91" s="77" t="s">
        <v>8</v>
      </c>
      <c r="C91" s="77" t="s">
        <v>473</v>
      </c>
      <c r="D91" s="79" t="s">
        <v>580</v>
      </c>
      <c r="E91" s="77" t="s">
        <v>777</v>
      </c>
      <c r="F91" s="78" t="s">
        <v>845</v>
      </c>
      <c r="G91" s="77" t="s">
        <v>722</v>
      </c>
      <c r="H91" s="77" t="s">
        <v>569</v>
      </c>
      <c r="I91" s="78" t="s">
        <v>869</v>
      </c>
      <c r="J91" s="77">
        <v>4</v>
      </c>
      <c r="K91" s="78" t="s">
        <v>870</v>
      </c>
      <c r="L91" s="77" t="s">
        <v>18</v>
      </c>
      <c r="M91" s="77" t="s">
        <v>300</v>
      </c>
      <c r="N91" s="77" t="s">
        <v>621</v>
      </c>
      <c r="O91" s="77" t="s">
        <v>803</v>
      </c>
      <c r="P91" s="77" t="s">
        <v>804</v>
      </c>
      <c r="Q91" s="80" t="s">
        <v>18</v>
      </c>
      <c r="R91" s="81">
        <v>0</v>
      </c>
      <c r="S91" s="81">
        <v>0</v>
      </c>
      <c r="T91" s="81">
        <v>0</v>
      </c>
      <c r="U91" s="81">
        <v>0</v>
      </c>
      <c r="V91" s="81">
        <v>0</v>
      </c>
      <c r="W91" s="81">
        <v>0</v>
      </c>
      <c r="X91" s="85" t="s">
        <v>730</v>
      </c>
    </row>
    <row r="92" spans="2:24" ht="75.75" customHeight="1" x14ac:dyDescent="0.25">
      <c r="B92" s="77" t="s">
        <v>8</v>
      </c>
      <c r="C92" s="77" t="s">
        <v>473</v>
      </c>
      <c r="D92" s="79" t="s">
        <v>580</v>
      </c>
      <c r="E92" s="77" t="s">
        <v>777</v>
      </c>
      <c r="F92" s="78" t="s">
        <v>845</v>
      </c>
      <c r="G92" s="77" t="s">
        <v>722</v>
      </c>
      <c r="H92" s="77" t="s">
        <v>570</v>
      </c>
      <c r="I92" s="78" t="s">
        <v>586</v>
      </c>
      <c r="J92" s="77">
        <v>3</v>
      </c>
      <c r="K92" s="78" t="s">
        <v>871</v>
      </c>
      <c r="L92" s="77" t="s">
        <v>18</v>
      </c>
      <c r="M92" s="77" t="s">
        <v>300</v>
      </c>
      <c r="N92" s="77" t="s">
        <v>18</v>
      </c>
      <c r="O92" s="77" t="s">
        <v>18</v>
      </c>
      <c r="P92" s="77" t="s">
        <v>18</v>
      </c>
      <c r="Q92" s="80" t="s">
        <v>18</v>
      </c>
      <c r="R92" s="81">
        <v>0</v>
      </c>
      <c r="S92" s="81">
        <v>0</v>
      </c>
      <c r="T92" s="81">
        <v>0</v>
      </c>
      <c r="U92" s="81">
        <v>0</v>
      </c>
      <c r="V92" s="81">
        <v>0</v>
      </c>
      <c r="W92" s="81">
        <v>0</v>
      </c>
      <c r="X92" s="85" t="s">
        <v>730</v>
      </c>
    </row>
    <row r="93" spans="2:24" ht="130.5" customHeight="1" x14ac:dyDescent="0.25">
      <c r="B93" s="77" t="s">
        <v>8</v>
      </c>
      <c r="C93" s="77" t="s">
        <v>473</v>
      </c>
      <c r="D93" s="79" t="s">
        <v>580</v>
      </c>
      <c r="E93" s="77" t="s">
        <v>777</v>
      </c>
      <c r="F93" s="78" t="s">
        <v>845</v>
      </c>
      <c r="G93" s="77" t="s">
        <v>722</v>
      </c>
      <c r="H93" s="77" t="s">
        <v>571</v>
      </c>
      <c r="I93" s="78" t="s">
        <v>587</v>
      </c>
      <c r="J93" s="77">
        <v>8</v>
      </c>
      <c r="K93" s="78" t="s">
        <v>872</v>
      </c>
      <c r="L93" s="77" t="s">
        <v>18</v>
      </c>
      <c r="M93" s="77" t="s">
        <v>300</v>
      </c>
      <c r="N93" s="77" t="s">
        <v>619</v>
      </c>
      <c r="O93" s="78" t="s">
        <v>784</v>
      </c>
      <c r="P93" s="77" t="s">
        <v>785</v>
      </c>
      <c r="Q93" s="80" t="s">
        <v>786</v>
      </c>
      <c r="R93" s="81">
        <v>0</v>
      </c>
      <c r="S93" s="81">
        <v>0</v>
      </c>
      <c r="T93" s="81">
        <v>0</v>
      </c>
      <c r="U93" s="81">
        <v>0</v>
      </c>
      <c r="V93" s="81">
        <v>0</v>
      </c>
      <c r="W93" s="81">
        <v>0</v>
      </c>
      <c r="X93" s="85" t="s">
        <v>730</v>
      </c>
    </row>
    <row r="94" spans="2:24" ht="75.75" customHeight="1" x14ac:dyDescent="0.25">
      <c r="B94" s="77" t="s">
        <v>8</v>
      </c>
      <c r="C94" s="77" t="s">
        <v>473</v>
      </c>
      <c r="D94" s="79" t="s">
        <v>580</v>
      </c>
      <c r="E94" s="77" t="s">
        <v>777</v>
      </c>
      <c r="F94" s="78" t="s">
        <v>845</v>
      </c>
      <c r="G94" s="77" t="s">
        <v>722</v>
      </c>
      <c r="H94" s="77" t="s">
        <v>572</v>
      </c>
      <c r="I94" s="78" t="s">
        <v>588</v>
      </c>
      <c r="J94" s="77">
        <v>4</v>
      </c>
      <c r="K94" s="78" t="s">
        <v>787</v>
      </c>
      <c r="L94" s="77" t="s">
        <v>18</v>
      </c>
      <c r="M94" s="77" t="s">
        <v>300</v>
      </c>
      <c r="N94" s="77" t="s">
        <v>619</v>
      </c>
      <c r="O94" s="78" t="s">
        <v>788</v>
      </c>
      <c r="P94" s="77" t="s">
        <v>789</v>
      </c>
      <c r="Q94" s="82" t="s">
        <v>790</v>
      </c>
      <c r="R94" s="81">
        <v>0</v>
      </c>
      <c r="S94" s="81">
        <v>0</v>
      </c>
      <c r="T94" s="81">
        <v>0</v>
      </c>
      <c r="U94" s="81">
        <v>0</v>
      </c>
      <c r="V94" s="81">
        <v>0</v>
      </c>
      <c r="W94" s="81">
        <v>0</v>
      </c>
      <c r="X94" s="92"/>
    </row>
    <row r="95" spans="2:24" ht="136.5" customHeight="1" x14ac:dyDescent="0.25">
      <c r="B95" s="77" t="s">
        <v>838</v>
      </c>
      <c r="C95" s="77" t="s">
        <v>473</v>
      </c>
      <c r="D95" s="79" t="s">
        <v>580</v>
      </c>
      <c r="E95" s="77" t="s">
        <v>777</v>
      </c>
      <c r="F95" s="78" t="s">
        <v>845</v>
      </c>
      <c r="G95" s="77" t="s">
        <v>722</v>
      </c>
      <c r="H95" s="77" t="s">
        <v>573</v>
      </c>
      <c r="I95" s="102" t="s">
        <v>582</v>
      </c>
      <c r="J95" s="77">
        <v>9</v>
      </c>
      <c r="K95" s="78" t="s">
        <v>873</v>
      </c>
      <c r="L95" s="77" t="s">
        <v>18</v>
      </c>
      <c r="M95" s="77" t="s">
        <v>300</v>
      </c>
      <c r="N95" s="77" t="s">
        <v>18</v>
      </c>
      <c r="O95" s="77" t="s">
        <v>18</v>
      </c>
      <c r="P95" s="77" t="s">
        <v>18</v>
      </c>
      <c r="Q95" s="82" t="s">
        <v>18</v>
      </c>
      <c r="R95" s="81">
        <v>0</v>
      </c>
      <c r="S95" s="81">
        <v>0</v>
      </c>
      <c r="T95" s="81">
        <v>0</v>
      </c>
      <c r="U95" s="81">
        <v>0</v>
      </c>
      <c r="V95" s="81">
        <v>0</v>
      </c>
      <c r="W95" s="81">
        <v>0</v>
      </c>
      <c r="X95" s="86"/>
    </row>
    <row r="96" spans="2:24" ht="75.75" customHeight="1" x14ac:dyDescent="0.25">
      <c r="R96" s="75">
        <f t="shared" ref="R96:W96" si="0">SUM(R5:R95)</f>
        <v>30036479.969999999</v>
      </c>
      <c r="S96" s="75">
        <f t="shared" si="0"/>
        <v>18667434.82666111</v>
      </c>
      <c r="T96" s="75">
        <f t="shared" si="0"/>
        <v>24036314.766999997</v>
      </c>
      <c r="U96" s="75">
        <f t="shared" si="0"/>
        <v>18943056.970105004</v>
      </c>
      <c r="V96" s="75">
        <f t="shared" si="0"/>
        <v>24040553.043700002</v>
      </c>
      <c r="W96" s="75">
        <f t="shared" si="0"/>
        <v>20652420.067115501</v>
      </c>
    </row>
  </sheetData>
  <autoFilter ref="B4:X96"/>
  <mergeCells count="22">
    <mergeCell ref="M2:M4"/>
    <mergeCell ref="B2:B4"/>
    <mergeCell ref="C2:C4"/>
    <mergeCell ref="D2:D4"/>
    <mergeCell ref="E2:E4"/>
    <mergeCell ref="F2:F4"/>
    <mergeCell ref="G2:G4"/>
    <mergeCell ref="H2:H4"/>
    <mergeCell ref="I2:I4"/>
    <mergeCell ref="J2:J4"/>
    <mergeCell ref="K2:K4"/>
    <mergeCell ref="L2:L4"/>
    <mergeCell ref="N2:Q2"/>
    <mergeCell ref="R2:W2"/>
    <mergeCell ref="X2:X4"/>
    <mergeCell ref="N3:N4"/>
    <mergeCell ref="O3:O4"/>
    <mergeCell ref="P3:P4"/>
    <mergeCell ref="Q3:Q4"/>
    <mergeCell ref="R3:S3"/>
    <mergeCell ref="T3:U3"/>
    <mergeCell ref="V3:W3"/>
  </mergeCells>
  <hyperlinks>
    <hyperlink ref="P78" r:id="rId1"/>
  </hyperlinks>
  <pageMargins left="0.511811024" right="0.511811024" top="0.78740157499999996" bottom="0.78740157499999996" header="0.31496062000000002" footer="0.31496062000000002"/>
  <pageSetup paperSize="9" orientation="portrait"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B2:X81"/>
  <sheetViews>
    <sheetView topLeftCell="A4" zoomScale="90" zoomScaleNormal="90" workbookViewId="0">
      <selection activeCell="E73" sqref="E73"/>
    </sheetView>
  </sheetViews>
  <sheetFormatPr defaultColWidth="9.140625" defaultRowHeight="75.75" customHeight="1" x14ac:dyDescent="0.25"/>
  <cols>
    <col min="1" max="1" width="5.42578125" style="71" customWidth="1"/>
    <col min="2" max="2" width="23.42578125" style="73" customWidth="1"/>
    <col min="3" max="3" width="11" style="73" customWidth="1"/>
    <col min="4" max="4" width="44.5703125" style="71" customWidth="1"/>
    <col min="5" max="5" width="19.85546875" style="73" customWidth="1"/>
    <col min="6" max="6" width="44.5703125" style="74" customWidth="1"/>
    <col min="7" max="7" width="19.85546875" style="73" customWidth="1"/>
    <col min="8" max="8" width="12.42578125" style="73" customWidth="1"/>
    <col min="9" max="9" width="70.85546875" style="74" customWidth="1"/>
    <col min="10" max="10" width="24.85546875" style="73" customWidth="1"/>
    <col min="11" max="11" width="53" style="93" customWidth="1"/>
    <col min="12" max="12" width="26" style="76" customWidth="1"/>
    <col min="13" max="13" width="34.5703125" style="76" customWidth="1"/>
    <col min="14" max="14" width="34.140625" style="73" customWidth="1"/>
    <col min="15" max="15" width="72.7109375" style="74" customWidth="1"/>
    <col min="16" max="16" width="24.42578125" style="73" customWidth="1"/>
    <col min="17" max="17" width="47.42578125" style="73" customWidth="1"/>
    <col min="18" max="18" width="26" style="71" customWidth="1"/>
    <col min="19" max="19" width="29.5703125" style="71" customWidth="1"/>
    <col min="20" max="20" width="25.85546875" style="71" customWidth="1"/>
    <col min="21" max="21" width="26.140625" style="71" customWidth="1"/>
    <col min="22" max="22" width="22.42578125" style="71" customWidth="1"/>
    <col min="23" max="23" width="24.42578125" style="71" customWidth="1"/>
    <col min="24" max="24" width="52.42578125" style="71" customWidth="1"/>
    <col min="25" max="25" width="24.42578125" style="71" customWidth="1"/>
    <col min="26" max="16384" width="9.140625" style="71"/>
  </cols>
  <sheetData>
    <row r="2" spans="2:24" s="97" customFormat="1" ht="75.75" customHeight="1" x14ac:dyDescent="0.25">
      <c r="B2" s="580" t="s">
        <v>699</v>
      </c>
      <c r="C2" s="580" t="s">
        <v>589</v>
      </c>
      <c r="D2" s="580" t="s">
        <v>590</v>
      </c>
      <c r="E2" s="581" t="s">
        <v>9</v>
      </c>
      <c r="F2" s="581" t="s">
        <v>0</v>
      </c>
      <c r="G2" s="581" t="s">
        <v>743</v>
      </c>
      <c r="H2" s="581" t="s">
        <v>591</v>
      </c>
      <c r="I2" s="580" t="s">
        <v>592</v>
      </c>
      <c r="J2" s="580" t="s">
        <v>593</v>
      </c>
      <c r="K2" s="580" t="s">
        <v>594</v>
      </c>
      <c r="L2" s="580" t="s">
        <v>13</v>
      </c>
      <c r="M2" s="580" t="s">
        <v>703</v>
      </c>
      <c r="N2" s="579" t="s">
        <v>705</v>
      </c>
      <c r="O2" s="580"/>
      <c r="P2" s="580"/>
      <c r="Q2" s="580"/>
      <c r="R2" s="580" t="s">
        <v>704</v>
      </c>
      <c r="S2" s="580"/>
      <c r="T2" s="580"/>
      <c r="U2" s="580"/>
      <c r="V2" s="580"/>
      <c r="W2" s="580"/>
      <c r="X2" s="581" t="s">
        <v>844</v>
      </c>
    </row>
    <row r="3" spans="2:24" s="97" customFormat="1" ht="75.75" customHeight="1" x14ac:dyDescent="0.25">
      <c r="B3" s="580"/>
      <c r="C3" s="580"/>
      <c r="D3" s="580"/>
      <c r="E3" s="582"/>
      <c r="F3" s="582"/>
      <c r="G3" s="582"/>
      <c r="H3" s="582"/>
      <c r="I3" s="580"/>
      <c r="J3" s="580"/>
      <c r="K3" s="580"/>
      <c r="L3" s="580"/>
      <c r="M3" s="580"/>
      <c r="N3" s="581" t="s">
        <v>595</v>
      </c>
      <c r="O3" s="581" t="s">
        <v>710</v>
      </c>
      <c r="P3" s="581" t="s">
        <v>711</v>
      </c>
      <c r="Q3" s="581" t="s">
        <v>596</v>
      </c>
      <c r="R3" s="585">
        <v>2017</v>
      </c>
      <c r="S3" s="585"/>
      <c r="T3" s="585">
        <v>2018</v>
      </c>
      <c r="U3" s="585"/>
      <c r="V3" s="585">
        <v>2019</v>
      </c>
      <c r="W3" s="585"/>
      <c r="X3" s="582"/>
    </row>
    <row r="4" spans="2:24" s="97" customFormat="1" ht="75.75" customHeight="1" x14ac:dyDescent="0.25">
      <c r="B4" s="580"/>
      <c r="C4" s="580"/>
      <c r="D4" s="580"/>
      <c r="E4" s="583"/>
      <c r="F4" s="583"/>
      <c r="G4" s="583"/>
      <c r="H4" s="583"/>
      <c r="I4" s="580"/>
      <c r="J4" s="580"/>
      <c r="K4" s="580"/>
      <c r="L4" s="580"/>
      <c r="M4" s="580"/>
      <c r="N4" s="584"/>
      <c r="O4" s="584"/>
      <c r="P4" s="584"/>
      <c r="Q4" s="584"/>
      <c r="R4" s="133" t="s">
        <v>701</v>
      </c>
      <c r="S4" s="133" t="s">
        <v>702</v>
      </c>
      <c r="T4" s="133" t="s">
        <v>701</v>
      </c>
      <c r="U4" s="133" t="s">
        <v>702</v>
      </c>
      <c r="V4" s="133" t="s">
        <v>701</v>
      </c>
      <c r="W4" s="133" t="s">
        <v>702</v>
      </c>
      <c r="X4" s="583"/>
    </row>
    <row r="5" spans="2:24" ht="75.75" hidden="1" customHeight="1" x14ac:dyDescent="0.25">
      <c r="B5" s="117" t="s">
        <v>40</v>
      </c>
      <c r="C5" s="117" t="s">
        <v>325</v>
      </c>
      <c r="D5" s="118" t="s">
        <v>39</v>
      </c>
      <c r="E5" s="117" t="s">
        <v>334</v>
      </c>
      <c r="F5" s="119" t="s">
        <v>796</v>
      </c>
      <c r="G5" s="117" t="s">
        <v>700</v>
      </c>
      <c r="H5" s="117" t="s">
        <v>50</v>
      </c>
      <c r="I5" s="119" t="s">
        <v>41</v>
      </c>
      <c r="J5" s="117">
        <v>2</v>
      </c>
      <c r="K5" s="119" t="s">
        <v>889</v>
      </c>
      <c r="L5" s="117" t="s">
        <v>18</v>
      </c>
      <c r="M5" s="117">
        <v>2017</v>
      </c>
      <c r="N5" s="120" t="s">
        <v>706</v>
      </c>
      <c r="O5" s="121" t="s">
        <v>635</v>
      </c>
      <c r="P5" s="120" t="s">
        <v>636</v>
      </c>
      <c r="Q5" s="122" t="s">
        <v>627</v>
      </c>
      <c r="R5" s="123">
        <v>0</v>
      </c>
      <c r="S5" s="123">
        <v>0</v>
      </c>
      <c r="T5" s="123">
        <v>0</v>
      </c>
      <c r="U5" s="123">
        <v>0</v>
      </c>
      <c r="V5" s="123">
        <v>0</v>
      </c>
      <c r="W5" s="123">
        <v>0</v>
      </c>
      <c r="X5" s="96" t="s">
        <v>727</v>
      </c>
    </row>
    <row r="6" spans="2:24" ht="75.75" hidden="1" customHeight="1" x14ac:dyDescent="0.25">
      <c r="B6" s="120" t="s">
        <v>40</v>
      </c>
      <c r="C6" s="120" t="s">
        <v>325</v>
      </c>
      <c r="D6" s="124" t="s">
        <v>39</v>
      </c>
      <c r="E6" s="120" t="s">
        <v>334</v>
      </c>
      <c r="F6" s="121" t="s">
        <v>796</v>
      </c>
      <c r="G6" s="120" t="s">
        <v>700</v>
      </c>
      <c r="H6" s="120" t="s">
        <v>51</v>
      </c>
      <c r="I6" s="121" t="s">
        <v>42</v>
      </c>
      <c r="J6" s="120">
        <v>3</v>
      </c>
      <c r="K6" s="121" t="s">
        <v>890</v>
      </c>
      <c r="L6" s="120" t="s">
        <v>18</v>
      </c>
      <c r="M6" s="120">
        <v>2018</v>
      </c>
      <c r="N6" s="120" t="s">
        <v>707</v>
      </c>
      <c r="O6" s="121" t="s">
        <v>638</v>
      </c>
      <c r="P6" s="120" t="s">
        <v>639</v>
      </c>
      <c r="Q6" s="122" t="s">
        <v>640</v>
      </c>
      <c r="R6" s="123">
        <v>0</v>
      </c>
      <c r="S6" s="123">
        <v>0</v>
      </c>
      <c r="T6" s="123">
        <v>0</v>
      </c>
      <c r="U6" s="123">
        <v>0</v>
      </c>
      <c r="V6" s="123">
        <v>0</v>
      </c>
      <c r="W6" s="123">
        <v>0</v>
      </c>
      <c r="X6" s="78" t="s">
        <v>727</v>
      </c>
    </row>
    <row r="7" spans="2:24" ht="75.75" hidden="1" customHeight="1" x14ac:dyDescent="0.25">
      <c r="B7" s="120" t="s">
        <v>40</v>
      </c>
      <c r="C7" s="120" t="s">
        <v>325</v>
      </c>
      <c r="D7" s="124" t="s">
        <v>39</v>
      </c>
      <c r="E7" s="120" t="s">
        <v>334</v>
      </c>
      <c r="F7" s="121" t="s">
        <v>796</v>
      </c>
      <c r="G7" s="120" t="s">
        <v>700</v>
      </c>
      <c r="H7" s="120" t="s">
        <v>52</v>
      </c>
      <c r="I7" s="121" t="s">
        <v>3</v>
      </c>
      <c r="J7" s="120">
        <v>4</v>
      </c>
      <c r="K7" s="121" t="s">
        <v>891</v>
      </c>
      <c r="L7" s="120" t="s">
        <v>18</v>
      </c>
      <c r="M7" s="120">
        <v>2019</v>
      </c>
      <c r="N7" s="120" t="s">
        <v>708</v>
      </c>
      <c r="O7" s="121" t="s">
        <v>641</v>
      </c>
      <c r="P7" s="120" t="s">
        <v>626</v>
      </c>
      <c r="Q7" s="122" t="s">
        <v>627</v>
      </c>
      <c r="R7" s="123">
        <v>0</v>
      </c>
      <c r="S7" s="123">
        <v>0</v>
      </c>
      <c r="T7" s="123">
        <v>0</v>
      </c>
      <c r="U7" s="123">
        <v>0</v>
      </c>
      <c r="V7" s="123">
        <v>0</v>
      </c>
      <c r="W7" s="123">
        <v>0</v>
      </c>
      <c r="X7" s="78" t="s">
        <v>727</v>
      </c>
    </row>
    <row r="8" spans="2:24" ht="75.75" hidden="1" customHeight="1" x14ac:dyDescent="0.25">
      <c r="B8" s="120" t="s">
        <v>8</v>
      </c>
      <c r="C8" s="120" t="s">
        <v>326</v>
      </c>
      <c r="D8" s="124" t="s">
        <v>43</v>
      </c>
      <c r="E8" s="120" t="s">
        <v>334</v>
      </c>
      <c r="F8" s="121" t="s">
        <v>712</v>
      </c>
      <c r="G8" s="120" t="s">
        <v>713</v>
      </c>
      <c r="H8" s="120" t="s">
        <v>53</v>
      </c>
      <c r="I8" s="121" t="s">
        <v>21</v>
      </c>
      <c r="J8" s="120">
        <v>4</v>
      </c>
      <c r="K8" s="121" t="s">
        <v>876</v>
      </c>
      <c r="L8" s="120" t="s">
        <v>18</v>
      </c>
      <c r="M8" s="120">
        <v>2017</v>
      </c>
      <c r="N8" s="120" t="s">
        <v>619</v>
      </c>
      <c r="O8" s="121" t="s">
        <v>661</v>
      </c>
      <c r="P8" s="120" t="s">
        <v>662</v>
      </c>
      <c r="Q8" s="122" t="s">
        <v>663</v>
      </c>
      <c r="R8" s="123">
        <v>0</v>
      </c>
      <c r="S8" s="123">
        <v>0</v>
      </c>
      <c r="T8" s="123">
        <v>0</v>
      </c>
      <c r="U8" s="123">
        <v>0</v>
      </c>
      <c r="V8" s="123">
        <v>0</v>
      </c>
      <c r="W8" s="123">
        <v>0</v>
      </c>
      <c r="X8" s="78"/>
    </row>
    <row r="9" spans="2:24" ht="75.75" hidden="1" customHeight="1" x14ac:dyDescent="0.25">
      <c r="B9" s="120" t="s">
        <v>8</v>
      </c>
      <c r="C9" s="120" t="s">
        <v>326</v>
      </c>
      <c r="D9" s="124" t="s">
        <v>43</v>
      </c>
      <c r="E9" s="120" t="s">
        <v>334</v>
      </c>
      <c r="F9" s="121" t="s">
        <v>712</v>
      </c>
      <c r="G9" s="120" t="s">
        <v>713</v>
      </c>
      <c r="H9" s="120" t="s">
        <v>54</v>
      </c>
      <c r="I9" s="121" t="s">
        <v>22</v>
      </c>
      <c r="J9" s="120">
        <v>4</v>
      </c>
      <c r="K9" s="121" t="s">
        <v>876</v>
      </c>
      <c r="L9" s="120" t="s">
        <v>18</v>
      </c>
      <c r="M9" s="120">
        <v>2018</v>
      </c>
      <c r="N9" s="120" t="s">
        <v>619</v>
      </c>
      <c r="O9" s="121" t="s">
        <v>661</v>
      </c>
      <c r="P9" s="120" t="s">
        <v>662</v>
      </c>
      <c r="Q9" s="122" t="s">
        <v>663</v>
      </c>
      <c r="R9" s="123">
        <v>0</v>
      </c>
      <c r="S9" s="123">
        <v>0</v>
      </c>
      <c r="T9" s="123">
        <v>0</v>
      </c>
      <c r="U9" s="123">
        <v>0</v>
      </c>
      <c r="V9" s="123">
        <v>0</v>
      </c>
      <c r="W9" s="123">
        <v>0</v>
      </c>
      <c r="X9" s="78"/>
    </row>
    <row r="10" spans="2:24" ht="75.75" hidden="1" customHeight="1" x14ac:dyDescent="0.25">
      <c r="B10" s="120" t="s">
        <v>8</v>
      </c>
      <c r="C10" s="120" t="s">
        <v>326</v>
      </c>
      <c r="D10" s="124" t="s">
        <v>43</v>
      </c>
      <c r="E10" s="120" t="s">
        <v>334</v>
      </c>
      <c r="F10" s="121" t="s">
        <v>712</v>
      </c>
      <c r="G10" s="120" t="s">
        <v>713</v>
      </c>
      <c r="H10" s="120" t="s">
        <v>49</v>
      </c>
      <c r="I10" s="121" t="s">
        <v>23</v>
      </c>
      <c r="J10" s="120">
        <v>4</v>
      </c>
      <c r="K10" s="121" t="s">
        <v>876</v>
      </c>
      <c r="L10" s="120" t="s">
        <v>18</v>
      </c>
      <c r="M10" s="120">
        <v>2019</v>
      </c>
      <c r="N10" s="120" t="s">
        <v>619</v>
      </c>
      <c r="O10" s="121" t="s">
        <v>661</v>
      </c>
      <c r="P10" s="120" t="s">
        <v>662</v>
      </c>
      <c r="Q10" s="122" t="s">
        <v>663</v>
      </c>
      <c r="R10" s="123">
        <v>0</v>
      </c>
      <c r="S10" s="123">
        <v>0</v>
      </c>
      <c r="T10" s="123">
        <v>0</v>
      </c>
      <c r="U10" s="123">
        <v>0</v>
      </c>
      <c r="V10" s="123">
        <v>0</v>
      </c>
      <c r="W10" s="123">
        <v>0</v>
      </c>
      <c r="X10" s="78"/>
    </row>
    <row r="11" spans="2:24" ht="75.75" hidden="1" customHeight="1" x14ac:dyDescent="0.25">
      <c r="B11" s="120" t="s">
        <v>8</v>
      </c>
      <c r="C11" s="120" t="s">
        <v>327</v>
      </c>
      <c r="D11" s="124" t="s">
        <v>45</v>
      </c>
      <c r="E11" s="120" t="s">
        <v>334</v>
      </c>
      <c r="F11" s="121" t="s">
        <v>324</v>
      </c>
      <c r="G11" s="120" t="s">
        <v>714</v>
      </c>
      <c r="H11" s="120" t="s">
        <v>55</v>
      </c>
      <c r="I11" s="121" t="s">
        <v>321</v>
      </c>
      <c r="J11" s="120">
        <v>3</v>
      </c>
      <c r="K11" s="121" t="s">
        <v>908</v>
      </c>
      <c r="L11" s="120" t="s">
        <v>18</v>
      </c>
      <c r="M11" s="120">
        <v>2017</v>
      </c>
      <c r="N11" s="120" t="s">
        <v>619</v>
      </c>
      <c r="O11" s="121" t="s">
        <v>681</v>
      </c>
      <c r="P11" s="120" t="s">
        <v>682</v>
      </c>
      <c r="Q11" s="125">
        <v>3000</v>
      </c>
      <c r="R11" s="123">
        <v>0</v>
      </c>
      <c r="S11" s="123">
        <v>0</v>
      </c>
      <c r="T11" s="123">
        <v>0</v>
      </c>
      <c r="U11" s="123">
        <v>0</v>
      </c>
      <c r="V11" s="123">
        <v>0</v>
      </c>
      <c r="W11" s="123">
        <v>0</v>
      </c>
      <c r="X11" s="78" t="s">
        <v>727</v>
      </c>
    </row>
    <row r="12" spans="2:24" ht="75.75" hidden="1" customHeight="1" x14ac:dyDescent="0.25">
      <c r="B12" s="120" t="s">
        <v>8</v>
      </c>
      <c r="C12" s="120" t="s">
        <v>327</v>
      </c>
      <c r="D12" s="124" t="s">
        <v>45</v>
      </c>
      <c r="E12" s="120" t="s">
        <v>334</v>
      </c>
      <c r="F12" s="121" t="s">
        <v>324</v>
      </c>
      <c r="G12" s="120" t="s">
        <v>714</v>
      </c>
      <c r="H12" s="120" t="s">
        <v>56</v>
      </c>
      <c r="I12" s="121" t="s">
        <v>322</v>
      </c>
      <c r="J12" s="120">
        <v>3</v>
      </c>
      <c r="K12" s="121" t="s">
        <v>908</v>
      </c>
      <c r="L12" s="120" t="s">
        <v>18</v>
      </c>
      <c r="M12" s="120">
        <v>2018</v>
      </c>
      <c r="N12" s="120" t="s">
        <v>619</v>
      </c>
      <c r="O12" s="121" t="s">
        <v>681</v>
      </c>
      <c r="P12" s="120" t="s">
        <v>682</v>
      </c>
      <c r="Q12" s="125">
        <v>3000</v>
      </c>
      <c r="R12" s="123">
        <v>0</v>
      </c>
      <c r="S12" s="123">
        <v>0</v>
      </c>
      <c r="T12" s="123">
        <v>0</v>
      </c>
      <c r="U12" s="123">
        <v>0</v>
      </c>
      <c r="V12" s="123">
        <v>0</v>
      </c>
      <c r="W12" s="123">
        <v>0</v>
      </c>
      <c r="X12" s="78" t="s">
        <v>727</v>
      </c>
    </row>
    <row r="13" spans="2:24" ht="75.75" hidden="1" customHeight="1" x14ac:dyDescent="0.25">
      <c r="B13" s="120" t="s">
        <v>8</v>
      </c>
      <c r="C13" s="120" t="s">
        <v>327</v>
      </c>
      <c r="D13" s="124" t="s">
        <v>45</v>
      </c>
      <c r="E13" s="120" t="s">
        <v>334</v>
      </c>
      <c r="F13" s="121" t="s">
        <v>324</v>
      </c>
      <c r="G13" s="120" t="s">
        <v>714</v>
      </c>
      <c r="H13" s="120" t="s">
        <v>57</v>
      </c>
      <c r="I13" s="121" t="s">
        <v>323</v>
      </c>
      <c r="J13" s="120">
        <v>3</v>
      </c>
      <c r="K13" s="121" t="s">
        <v>908</v>
      </c>
      <c r="L13" s="120" t="s">
        <v>18</v>
      </c>
      <c r="M13" s="120">
        <v>2019</v>
      </c>
      <c r="N13" s="120" t="s">
        <v>619</v>
      </c>
      <c r="O13" s="121" t="s">
        <v>681</v>
      </c>
      <c r="P13" s="120" t="s">
        <v>682</v>
      </c>
      <c r="Q13" s="125">
        <v>3000</v>
      </c>
      <c r="R13" s="123">
        <v>0</v>
      </c>
      <c r="S13" s="123">
        <v>0</v>
      </c>
      <c r="T13" s="123">
        <v>0</v>
      </c>
      <c r="U13" s="123">
        <v>0</v>
      </c>
      <c r="V13" s="123">
        <v>0</v>
      </c>
      <c r="W13" s="123">
        <v>0</v>
      </c>
      <c r="X13" s="78" t="s">
        <v>727</v>
      </c>
    </row>
    <row r="14" spans="2:24" ht="242.25" hidden="1" customHeight="1" x14ac:dyDescent="0.25">
      <c r="B14" s="120" t="s">
        <v>8</v>
      </c>
      <c r="C14" s="120" t="s">
        <v>328</v>
      </c>
      <c r="D14" s="124" t="s">
        <v>30</v>
      </c>
      <c r="E14" s="120" t="s">
        <v>334</v>
      </c>
      <c r="F14" s="121" t="s">
        <v>899</v>
      </c>
      <c r="G14" s="120" t="s">
        <v>715</v>
      </c>
      <c r="H14" s="120" t="s">
        <v>24</v>
      </c>
      <c r="I14" s="121" t="s">
        <v>305</v>
      </c>
      <c r="J14" s="120">
        <v>17</v>
      </c>
      <c r="K14" s="121" t="s">
        <v>877</v>
      </c>
      <c r="L14" s="120" t="s">
        <v>18</v>
      </c>
      <c r="M14" s="120">
        <v>2017</v>
      </c>
      <c r="N14" s="120" t="s">
        <v>660</v>
      </c>
      <c r="O14" s="121" t="s">
        <v>683</v>
      </c>
      <c r="P14" s="120" t="s">
        <v>684</v>
      </c>
      <c r="Q14" s="125">
        <v>990</v>
      </c>
      <c r="R14" s="123">
        <v>0</v>
      </c>
      <c r="S14" s="123">
        <v>0</v>
      </c>
      <c r="T14" s="123">
        <v>0</v>
      </c>
      <c r="U14" s="123">
        <v>0</v>
      </c>
      <c r="V14" s="123">
        <v>0</v>
      </c>
      <c r="W14" s="123">
        <v>0</v>
      </c>
      <c r="X14" s="78" t="s">
        <v>727</v>
      </c>
    </row>
    <row r="15" spans="2:24" ht="243.75" hidden="1" customHeight="1" x14ac:dyDescent="0.25">
      <c r="B15" s="120" t="s">
        <v>8</v>
      </c>
      <c r="C15" s="120" t="s">
        <v>328</v>
      </c>
      <c r="D15" s="124" t="s">
        <v>30</v>
      </c>
      <c r="E15" s="120" t="s">
        <v>334</v>
      </c>
      <c r="F15" s="121" t="s">
        <v>899</v>
      </c>
      <c r="G15" s="120" t="s">
        <v>715</v>
      </c>
      <c r="H15" s="120" t="s">
        <v>25</v>
      </c>
      <c r="I15" s="121" t="s">
        <v>306</v>
      </c>
      <c r="J15" s="120">
        <v>17</v>
      </c>
      <c r="K15" s="121" t="s">
        <v>877</v>
      </c>
      <c r="L15" s="120" t="s">
        <v>18</v>
      </c>
      <c r="M15" s="120">
        <v>2018</v>
      </c>
      <c r="N15" s="120" t="s">
        <v>660</v>
      </c>
      <c r="O15" s="121" t="s">
        <v>685</v>
      </c>
      <c r="P15" s="120" t="s">
        <v>684</v>
      </c>
      <c r="Q15" s="125">
        <v>990</v>
      </c>
      <c r="R15" s="123">
        <v>0</v>
      </c>
      <c r="S15" s="123">
        <v>0</v>
      </c>
      <c r="T15" s="123">
        <v>0</v>
      </c>
      <c r="U15" s="123">
        <v>0</v>
      </c>
      <c r="V15" s="123">
        <v>0</v>
      </c>
      <c r="W15" s="123">
        <v>0</v>
      </c>
      <c r="X15" s="78" t="s">
        <v>727</v>
      </c>
    </row>
    <row r="16" spans="2:24" ht="241.5" hidden="1" customHeight="1" x14ac:dyDescent="0.25">
      <c r="B16" s="120" t="s">
        <v>8</v>
      </c>
      <c r="C16" s="120" t="s">
        <v>328</v>
      </c>
      <c r="D16" s="124" t="s">
        <v>30</v>
      </c>
      <c r="E16" s="120" t="s">
        <v>334</v>
      </c>
      <c r="F16" s="121" t="s">
        <v>899</v>
      </c>
      <c r="G16" s="120" t="s">
        <v>715</v>
      </c>
      <c r="H16" s="120" t="s">
        <v>26</v>
      </c>
      <c r="I16" s="121" t="s">
        <v>307</v>
      </c>
      <c r="J16" s="120">
        <v>17</v>
      </c>
      <c r="K16" s="121" t="s">
        <v>877</v>
      </c>
      <c r="L16" s="120" t="s">
        <v>18</v>
      </c>
      <c r="M16" s="120">
        <v>2019</v>
      </c>
      <c r="N16" s="120" t="s">
        <v>660</v>
      </c>
      <c r="O16" s="121" t="s">
        <v>686</v>
      </c>
      <c r="P16" s="120" t="s">
        <v>684</v>
      </c>
      <c r="Q16" s="125">
        <v>990</v>
      </c>
      <c r="R16" s="123">
        <v>0</v>
      </c>
      <c r="S16" s="123">
        <v>0</v>
      </c>
      <c r="T16" s="123">
        <v>0</v>
      </c>
      <c r="U16" s="123">
        <v>0</v>
      </c>
      <c r="V16" s="123">
        <v>0</v>
      </c>
      <c r="W16" s="123">
        <v>0</v>
      </c>
      <c r="X16" s="78" t="s">
        <v>727</v>
      </c>
    </row>
    <row r="17" spans="2:24" ht="128.25" hidden="1" customHeight="1" x14ac:dyDescent="0.25">
      <c r="B17" s="120" t="s">
        <v>8</v>
      </c>
      <c r="C17" s="120" t="s">
        <v>329</v>
      </c>
      <c r="D17" s="124" t="s">
        <v>46</v>
      </c>
      <c r="E17" s="120" t="s">
        <v>334</v>
      </c>
      <c r="F17" s="124" t="s">
        <v>716</v>
      </c>
      <c r="G17" s="120" t="s">
        <v>717</v>
      </c>
      <c r="H17" s="120" t="s">
        <v>27</v>
      </c>
      <c r="I17" s="121" t="s">
        <v>31</v>
      </c>
      <c r="J17" s="126">
        <v>9</v>
      </c>
      <c r="K17" s="121" t="s">
        <v>878</v>
      </c>
      <c r="L17" s="120" t="s">
        <v>18</v>
      </c>
      <c r="M17" s="120">
        <v>2017</v>
      </c>
      <c r="N17" s="120" t="s">
        <v>18</v>
      </c>
      <c r="O17" s="120" t="s">
        <v>18</v>
      </c>
      <c r="P17" s="120" t="s">
        <v>18</v>
      </c>
      <c r="Q17" s="122" t="s">
        <v>18</v>
      </c>
      <c r="R17" s="123">
        <v>0</v>
      </c>
      <c r="S17" s="123">
        <v>0</v>
      </c>
      <c r="T17" s="123">
        <v>0</v>
      </c>
      <c r="U17" s="123">
        <v>0</v>
      </c>
      <c r="V17" s="123">
        <v>0</v>
      </c>
      <c r="W17" s="123">
        <v>0</v>
      </c>
      <c r="X17" s="85" t="s">
        <v>728</v>
      </c>
    </row>
    <row r="18" spans="2:24" ht="75.75" hidden="1" customHeight="1" x14ac:dyDescent="0.25">
      <c r="B18" s="120" t="s">
        <v>8</v>
      </c>
      <c r="C18" s="120" t="s">
        <v>329</v>
      </c>
      <c r="D18" s="124" t="s">
        <v>46</v>
      </c>
      <c r="E18" s="120" t="s">
        <v>334</v>
      </c>
      <c r="F18" s="124" t="s">
        <v>716</v>
      </c>
      <c r="G18" s="120" t="s">
        <v>717</v>
      </c>
      <c r="H18" s="120" t="s">
        <v>28</v>
      </c>
      <c r="I18" s="121" t="s">
        <v>32</v>
      </c>
      <c r="J18" s="126">
        <v>9</v>
      </c>
      <c r="K18" s="121" t="s">
        <v>878</v>
      </c>
      <c r="L18" s="120" t="s">
        <v>18</v>
      </c>
      <c r="M18" s="120">
        <v>2018</v>
      </c>
      <c r="N18" s="120" t="s">
        <v>18</v>
      </c>
      <c r="O18" s="120" t="s">
        <v>18</v>
      </c>
      <c r="P18" s="120" t="s">
        <v>18</v>
      </c>
      <c r="Q18" s="122" t="s">
        <v>18</v>
      </c>
      <c r="R18" s="123">
        <v>0</v>
      </c>
      <c r="S18" s="123">
        <v>0</v>
      </c>
      <c r="T18" s="123">
        <v>0</v>
      </c>
      <c r="U18" s="123">
        <v>0</v>
      </c>
      <c r="V18" s="123">
        <v>0</v>
      </c>
      <c r="W18" s="123">
        <v>0</v>
      </c>
      <c r="X18" s="85" t="s">
        <v>728</v>
      </c>
    </row>
    <row r="19" spans="2:24" ht="75.75" hidden="1" customHeight="1" x14ac:dyDescent="0.25">
      <c r="B19" s="120" t="s">
        <v>8</v>
      </c>
      <c r="C19" s="120" t="s">
        <v>329</v>
      </c>
      <c r="D19" s="124" t="s">
        <v>46</v>
      </c>
      <c r="E19" s="120" t="s">
        <v>334</v>
      </c>
      <c r="F19" s="124" t="s">
        <v>716</v>
      </c>
      <c r="G19" s="120" t="s">
        <v>717</v>
      </c>
      <c r="H19" s="120" t="s">
        <v>29</v>
      </c>
      <c r="I19" s="121" t="s">
        <v>33</v>
      </c>
      <c r="J19" s="126">
        <v>9</v>
      </c>
      <c r="K19" s="121" t="s">
        <v>878</v>
      </c>
      <c r="L19" s="120" t="s">
        <v>18</v>
      </c>
      <c r="M19" s="120">
        <v>2019</v>
      </c>
      <c r="N19" s="120" t="s">
        <v>18</v>
      </c>
      <c r="O19" s="120" t="s">
        <v>18</v>
      </c>
      <c r="P19" s="120" t="s">
        <v>18</v>
      </c>
      <c r="Q19" s="122" t="s">
        <v>18</v>
      </c>
      <c r="R19" s="123">
        <v>0</v>
      </c>
      <c r="S19" s="123">
        <v>0</v>
      </c>
      <c r="T19" s="123">
        <v>0</v>
      </c>
      <c r="U19" s="123">
        <v>0</v>
      </c>
      <c r="V19" s="123">
        <v>0</v>
      </c>
      <c r="W19" s="123">
        <v>0</v>
      </c>
      <c r="X19" s="85" t="s">
        <v>728</v>
      </c>
    </row>
    <row r="20" spans="2:24" ht="75.75" hidden="1" customHeight="1" x14ac:dyDescent="0.25">
      <c r="B20" s="120" t="s">
        <v>16</v>
      </c>
      <c r="C20" s="120" t="s">
        <v>330</v>
      </c>
      <c r="D20" s="124" t="s">
        <v>47</v>
      </c>
      <c r="E20" s="120" t="s">
        <v>334</v>
      </c>
      <c r="F20" s="124" t="s">
        <v>467</v>
      </c>
      <c r="G20" s="120" t="s">
        <v>718</v>
      </c>
      <c r="H20" s="120" t="s">
        <v>34</v>
      </c>
      <c r="I20" s="121" t="s">
        <v>48</v>
      </c>
      <c r="J20" s="126">
        <v>1</v>
      </c>
      <c r="K20" s="132" t="s">
        <v>940</v>
      </c>
      <c r="L20" s="120" t="s">
        <v>18</v>
      </c>
      <c r="M20" s="120">
        <v>2017</v>
      </c>
      <c r="N20" s="120" t="s">
        <v>18</v>
      </c>
      <c r="O20" s="120" t="s">
        <v>18</v>
      </c>
      <c r="P20" s="120" t="s">
        <v>18</v>
      </c>
      <c r="Q20" s="122" t="s">
        <v>18</v>
      </c>
      <c r="R20" s="123">
        <v>0</v>
      </c>
      <c r="S20" s="123">
        <v>0</v>
      </c>
      <c r="T20" s="123">
        <v>0</v>
      </c>
      <c r="U20" s="123">
        <v>0</v>
      </c>
      <c r="V20" s="123">
        <v>0</v>
      </c>
      <c r="W20" s="123">
        <f>1*5000*2*1.12*12</f>
        <v>134400.00000000003</v>
      </c>
      <c r="X20" s="85" t="s">
        <v>729</v>
      </c>
    </row>
    <row r="21" spans="2:24" ht="75.75" hidden="1" customHeight="1" x14ac:dyDescent="0.25">
      <c r="B21" s="120" t="s">
        <v>8</v>
      </c>
      <c r="C21" s="120" t="s">
        <v>330</v>
      </c>
      <c r="D21" s="124" t="s">
        <v>47</v>
      </c>
      <c r="E21" s="120" t="s">
        <v>334</v>
      </c>
      <c r="F21" s="124" t="s">
        <v>467</v>
      </c>
      <c r="G21" s="120" t="s">
        <v>718</v>
      </c>
      <c r="H21" s="120" t="s">
        <v>35</v>
      </c>
      <c r="I21" s="121" t="s">
        <v>303</v>
      </c>
      <c r="J21" s="126">
        <v>4</v>
      </c>
      <c r="K21" s="121" t="s">
        <v>879</v>
      </c>
      <c r="L21" s="120" t="s">
        <v>18</v>
      </c>
      <c r="M21" s="120">
        <v>2017</v>
      </c>
      <c r="N21" s="120" t="s">
        <v>18</v>
      </c>
      <c r="O21" s="120" t="s">
        <v>18</v>
      </c>
      <c r="P21" s="120" t="s">
        <v>18</v>
      </c>
      <c r="Q21" s="122" t="s">
        <v>18</v>
      </c>
      <c r="R21" s="123">
        <v>0</v>
      </c>
      <c r="S21" s="123">
        <v>0</v>
      </c>
      <c r="T21" s="123">
        <v>0</v>
      </c>
      <c r="U21" s="123">
        <v>0</v>
      </c>
      <c r="V21" s="123">
        <v>0</v>
      </c>
      <c r="W21" s="123">
        <v>0</v>
      </c>
      <c r="X21" s="85"/>
    </row>
    <row r="22" spans="2:24" ht="75.75" hidden="1" customHeight="1" x14ac:dyDescent="0.25">
      <c r="B22" s="120" t="s">
        <v>40</v>
      </c>
      <c r="C22" s="120" t="s">
        <v>331</v>
      </c>
      <c r="D22" s="124" t="s">
        <v>60</v>
      </c>
      <c r="E22" s="120" t="s">
        <v>334</v>
      </c>
      <c r="F22" s="124" t="s">
        <v>61</v>
      </c>
      <c r="G22" s="120" t="s">
        <v>719</v>
      </c>
      <c r="H22" s="120" t="s">
        <v>36</v>
      </c>
      <c r="I22" s="121" t="s">
        <v>59</v>
      </c>
      <c r="J22" s="120">
        <v>2</v>
      </c>
      <c r="K22" s="121" t="s">
        <v>893</v>
      </c>
      <c r="L22" s="120" t="s">
        <v>18</v>
      </c>
      <c r="M22" s="120">
        <v>2017</v>
      </c>
      <c r="N22" s="120" t="s">
        <v>670</v>
      </c>
      <c r="O22" s="121" t="s">
        <v>665</v>
      </c>
      <c r="P22" s="120" t="s">
        <v>666</v>
      </c>
      <c r="Q22" s="122" t="s">
        <v>668</v>
      </c>
      <c r="R22" s="123">
        <v>0</v>
      </c>
      <c r="S22" s="123">
        <v>0</v>
      </c>
      <c r="T22" s="123">
        <v>0</v>
      </c>
      <c r="U22" s="123">
        <v>0</v>
      </c>
      <c r="V22" s="123">
        <v>0</v>
      </c>
      <c r="W22" s="123">
        <v>0</v>
      </c>
      <c r="X22" s="85" t="s">
        <v>730</v>
      </c>
    </row>
    <row r="23" spans="2:24" ht="75.75" hidden="1" customHeight="1" x14ac:dyDescent="0.25">
      <c r="B23" s="120" t="s">
        <v>40</v>
      </c>
      <c r="C23" s="120" t="s">
        <v>331</v>
      </c>
      <c r="D23" s="124" t="s">
        <v>60</v>
      </c>
      <c r="E23" s="120" t="s">
        <v>334</v>
      </c>
      <c r="F23" s="124" t="s">
        <v>61</v>
      </c>
      <c r="G23" s="120" t="s">
        <v>719</v>
      </c>
      <c r="H23" s="120" t="s">
        <v>37</v>
      </c>
      <c r="I23" s="121" t="s">
        <v>62</v>
      </c>
      <c r="J23" s="120">
        <v>2</v>
      </c>
      <c r="K23" s="121" t="s">
        <v>893</v>
      </c>
      <c r="L23" s="120" t="s">
        <v>18</v>
      </c>
      <c r="M23" s="120">
        <v>2018</v>
      </c>
      <c r="N23" s="120" t="s">
        <v>670</v>
      </c>
      <c r="O23" s="121" t="s">
        <v>671</v>
      </c>
      <c r="P23" s="120" t="s">
        <v>674</v>
      </c>
      <c r="Q23" s="122" t="s">
        <v>676</v>
      </c>
      <c r="R23" s="123">
        <v>0</v>
      </c>
      <c r="S23" s="123">
        <v>0</v>
      </c>
      <c r="T23" s="123">
        <v>0</v>
      </c>
      <c r="U23" s="123">
        <v>0</v>
      </c>
      <c r="V23" s="123">
        <v>0</v>
      </c>
      <c r="W23" s="123">
        <v>0</v>
      </c>
      <c r="X23" s="85" t="s">
        <v>730</v>
      </c>
    </row>
    <row r="24" spans="2:24" ht="75.75" hidden="1" customHeight="1" x14ac:dyDescent="0.25">
      <c r="B24" s="120" t="s">
        <v>16</v>
      </c>
      <c r="C24" s="120" t="s">
        <v>332</v>
      </c>
      <c r="D24" s="124" t="s">
        <v>574</v>
      </c>
      <c r="E24" s="120" t="s">
        <v>415</v>
      </c>
      <c r="F24" s="124" t="s">
        <v>721</v>
      </c>
      <c r="G24" s="120" t="s">
        <v>722</v>
      </c>
      <c r="H24" s="120" t="s">
        <v>38</v>
      </c>
      <c r="I24" s="121" t="s">
        <v>14</v>
      </c>
      <c r="J24" s="120">
        <v>4</v>
      </c>
      <c r="K24" s="121" t="s">
        <v>913</v>
      </c>
      <c r="L24" s="120" t="s">
        <v>823</v>
      </c>
      <c r="M24" s="120">
        <v>2018</v>
      </c>
      <c r="N24" s="120" t="s">
        <v>723</v>
      </c>
      <c r="O24" s="121" t="s">
        <v>724</v>
      </c>
      <c r="P24" s="120" t="s">
        <v>725</v>
      </c>
      <c r="Q24" s="122" t="s">
        <v>726</v>
      </c>
      <c r="R24" s="123">
        <v>0</v>
      </c>
      <c r="S24" s="123">
        <v>0</v>
      </c>
      <c r="T24" s="123">
        <v>0</v>
      </c>
      <c r="U24" s="123">
        <v>0</v>
      </c>
      <c r="V24" s="123">
        <v>0</v>
      </c>
      <c r="W24" s="123">
        <v>0</v>
      </c>
      <c r="X24" s="100" t="s">
        <v>731</v>
      </c>
    </row>
    <row r="25" spans="2:24" ht="75.75" hidden="1" customHeight="1" x14ac:dyDescent="0.25">
      <c r="B25" s="120" t="s">
        <v>16</v>
      </c>
      <c r="C25" s="120" t="s">
        <v>332</v>
      </c>
      <c r="D25" s="124" t="s">
        <v>574</v>
      </c>
      <c r="E25" s="120" t="s">
        <v>416</v>
      </c>
      <c r="F25" s="124" t="s">
        <v>721</v>
      </c>
      <c r="G25" s="120" t="s">
        <v>722</v>
      </c>
      <c r="H25" s="120" t="s">
        <v>474</v>
      </c>
      <c r="I25" s="121" t="s">
        <v>464</v>
      </c>
      <c r="J25" s="120">
        <v>3</v>
      </c>
      <c r="K25" s="121" t="s">
        <v>914</v>
      </c>
      <c r="L25" s="120" t="s">
        <v>824</v>
      </c>
      <c r="M25" s="120" t="s">
        <v>300</v>
      </c>
      <c r="N25" s="120" t="s">
        <v>18</v>
      </c>
      <c r="O25" s="120" t="s">
        <v>18</v>
      </c>
      <c r="P25" s="120" t="s">
        <v>18</v>
      </c>
      <c r="Q25" s="122" t="s">
        <v>18</v>
      </c>
      <c r="R25" s="123">
        <v>438020</v>
      </c>
      <c r="S25" s="123">
        <v>547756.80000000005</v>
      </c>
      <c r="T25" s="123">
        <f>R25*1.1</f>
        <v>481822.00000000006</v>
      </c>
      <c r="U25" s="123">
        <f>S25*1.1</f>
        <v>602532.4800000001</v>
      </c>
      <c r="V25" s="123">
        <f>T25*1.1</f>
        <v>530004.20000000007</v>
      </c>
      <c r="W25" s="123">
        <f>U25*1.1</f>
        <v>662785.72800000012</v>
      </c>
      <c r="X25" s="85" t="s">
        <v>500</v>
      </c>
    </row>
    <row r="26" spans="2:24" ht="218.25" hidden="1" customHeight="1" x14ac:dyDescent="0.25">
      <c r="B26" s="120" t="s">
        <v>16</v>
      </c>
      <c r="C26" s="120" t="s">
        <v>332</v>
      </c>
      <c r="D26" s="124" t="s">
        <v>574</v>
      </c>
      <c r="E26" s="120" t="s">
        <v>405</v>
      </c>
      <c r="F26" s="124" t="s">
        <v>721</v>
      </c>
      <c r="G26" s="120" t="s">
        <v>722</v>
      </c>
      <c r="H26" s="120" t="s">
        <v>475</v>
      </c>
      <c r="I26" s="121" t="s">
        <v>15</v>
      </c>
      <c r="J26" s="120">
        <v>16</v>
      </c>
      <c r="K26" s="121" t="s">
        <v>915</v>
      </c>
      <c r="L26" s="120" t="s">
        <v>825</v>
      </c>
      <c r="M26" s="120" t="s">
        <v>300</v>
      </c>
      <c r="N26" s="120" t="s">
        <v>620</v>
      </c>
      <c r="O26" s="120" t="s">
        <v>805</v>
      </c>
      <c r="P26" s="120" t="s">
        <v>725</v>
      </c>
      <c r="Q26" s="125">
        <v>1920</v>
      </c>
      <c r="R26" s="123">
        <v>0</v>
      </c>
      <c r="S26" s="123">
        <v>0</v>
      </c>
      <c r="T26" s="123">
        <v>0</v>
      </c>
      <c r="U26" s="123">
        <v>100000</v>
      </c>
      <c r="V26" s="123">
        <v>500000</v>
      </c>
      <c r="W26" s="123">
        <v>0</v>
      </c>
      <c r="X26" s="85" t="s">
        <v>342</v>
      </c>
    </row>
    <row r="27" spans="2:24" ht="75.75" hidden="1" customHeight="1" x14ac:dyDescent="0.25">
      <c r="B27" s="120" t="s">
        <v>16</v>
      </c>
      <c r="C27" s="120" t="s">
        <v>332</v>
      </c>
      <c r="D27" s="124" t="s">
        <v>574</v>
      </c>
      <c r="E27" s="120" t="s">
        <v>406</v>
      </c>
      <c r="F27" s="124" t="s">
        <v>721</v>
      </c>
      <c r="G27" s="120" t="s">
        <v>722</v>
      </c>
      <c r="H27" s="120" t="s">
        <v>476</v>
      </c>
      <c r="I27" s="121" t="s">
        <v>516</v>
      </c>
      <c r="J27" s="120">
        <v>1</v>
      </c>
      <c r="K27" s="132" t="s">
        <v>916</v>
      </c>
      <c r="L27" s="120" t="s">
        <v>826</v>
      </c>
      <c r="M27" s="120" t="s">
        <v>300</v>
      </c>
      <c r="N27" s="120" t="s">
        <v>18</v>
      </c>
      <c r="O27" s="120" t="s">
        <v>18</v>
      </c>
      <c r="P27" s="120" t="s">
        <v>18</v>
      </c>
      <c r="Q27" s="122" t="s">
        <v>18</v>
      </c>
      <c r="R27" s="123">
        <f>4368910-500000</f>
        <v>3868910</v>
      </c>
      <c r="S27" s="123">
        <v>0</v>
      </c>
      <c r="T27" s="123">
        <f>R27*1.1</f>
        <v>4255801</v>
      </c>
      <c r="U27" s="123">
        <v>0</v>
      </c>
      <c r="V27" s="123">
        <f>T27*1.1</f>
        <v>4681381.1000000006</v>
      </c>
      <c r="W27" s="123">
        <v>0</v>
      </c>
      <c r="X27" s="86" t="s">
        <v>737</v>
      </c>
    </row>
    <row r="28" spans="2:24" ht="75.75" hidden="1" customHeight="1" x14ac:dyDescent="0.25">
      <c r="B28" s="120" t="s">
        <v>16</v>
      </c>
      <c r="C28" s="120" t="s">
        <v>332</v>
      </c>
      <c r="D28" s="124" t="s">
        <v>574</v>
      </c>
      <c r="E28" s="120" t="s">
        <v>407</v>
      </c>
      <c r="F28" s="124" t="s">
        <v>792</v>
      </c>
      <c r="G28" s="120" t="s">
        <v>722</v>
      </c>
      <c r="H28" s="120" t="s">
        <v>477</v>
      </c>
      <c r="I28" s="121" t="s">
        <v>511</v>
      </c>
      <c r="J28" s="120">
        <v>5</v>
      </c>
      <c r="K28" s="121" t="s">
        <v>917</v>
      </c>
      <c r="L28" s="120" t="s">
        <v>827</v>
      </c>
      <c r="M28" s="120">
        <v>2018</v>
      </c>
      <c r="N28" s="120" t="s">
        <v>18</v>
      </c>
      <c r="O28" s="120" t="s">
        <v>18</v>
      </c>
      <c r="P28" s="120" t="s">
        <v>18</v>
      </c>
      <c r="Q28" s="122" t="s">
        <v>18</v>
      </c>
      <c r="R28" s="123">
        <v>0</v>
      </c>
      <c r="S28" s="123">
        <v>0</v>
      </c>
      <c r="T28" s="123">
        <v>1957082</v>
      </c>
      <c r="U28" s="123">
        <v>0</v>
      </c>
      <c r="V28" s="123">
        <v>0</v>
      </c>
      <c r="W28" s="123">
        <v>0</v>
      </c>
      <c r="X28" s="85" t="s">
        <v>839</v>
      </c>
    </row>
    <row r="29" spans="2:24" ht="75.75" hidden="1" customHeight="1" x14ac:dyDescent="0.25">
      <c r="B29" s="120" t="s">
        <v>16</v>
      </c>
      <c r="C29" s="120" t="s">
        <v>332</v>
      </c>
      <c r="D29" s="124" t="s">
        <v>574</v>
      </c>
      <c r="E29" s="120" t="s">
        <v>408</v>
      </c>
      <c r="F29" s="124" t="s">
        <v>721</v>
      </c>
      <c r="G29" s="120" t="s">
        <v>722</v>
      </c>
      <c r="H29" s="120" t="s">
        <v>478</v>
      </c>
      <c r="I29" s="121" t="s">
        <v>339</v>
      </c>
      <c r="J29" s="120">
        <v>1</v>
      </c>
      <c r="K29" s="132" t="s">
        <v>918</v>
      </c>
      <c r="L29" s="120" t="s">
        <v>828</v>
      </c>
      <c r="M29" s="120">
        <v>2018</v>
      </c>
      <c r="N29" s="120" t="s">
        <v>18</v>
      </c>
      <c r="O29" s="120" t="s">
        <v>18</v>
      </c>
      <c r="P29" s="120" t="s">
        <v>18</v>
      </c>
      <c r="Q29" s="122" t="s">
        <v>18</v>
      </c>
      <c r="R29" s="123">
        <v>0</v>
      </c>
      <c r="S29" s="123">
        <v>0</v>
      </c>
      <c r="T29" s="123">
        <v>0</v>
      </c>
      <c r="U29" s="123">
        <v>0</v>
      </c>
      <c r="V29" s="123">
        <v>0</v>
      </c>
      <c r="W29" s="123">
        <v>0</v>
      </c>
      <c r="X29" s="101" t="s">
        <v>732</v>
      </c>
    </row>
    <row r="30" spans="2:24" ht="120" hidden="1" customHeight="1" x14ac:dyDescent="0.25">
      <c r="B30" s="120" t="s">
        <v>16</v>
      </c>
      <c r="C30" s="120" t="s">
        <v>332</v>
      </c>
      <c r="D30" s="124" t="s">
        <v>574</v>
      </c>
      <c r="E30" s="120" t="s">
        <v>409</v>
      </c>
      <c r="F30" s="124" t="s">
        <v>721</v>
      </c>
      <c r="G30" s="120" t="s">
        <v>722</v>
      </c>
      <c r="H30" s="120" t="s">
        <v>479</v>
      </c>
      <c r="I30" s="121" t="s">
        <v>335</v>
      </c>
      <c r="J30" s="120">
        <v>7</v>
      </c>
      <c r="K30" s="121" t="s">
        <v>919</v>
      </c>
      <c r="L30" s="120" t="s">
        <v>829</v>
      </c>
      <c r="M30" s="120">
        <v>2017</v>
      </c>
      <c r="N30" s="120" t="s">
        <v>18</v>
      </c>
      <c r="O30" s="120" t="s">
        <v>18</v>
      </c>
      <c r="P30" s="120" t="s">
        <v>18</v>
      </c>
      <c r="Q30" s="122" t="s">
        <v>18</v>
      </c>
      <c r="R30" s="127">
        <v>1500000</v>
      </c>
      <c r="S30" s="123">
        <v>0</v>
      </c>
      <c r="T30" s="123">
        <v>0</v>
      </c>
      <c r="U30" s="123">
        <v>0</v>
      </c>
      <c r="V30" s="123">
        <v>0</v>
      </c>
      <c r="W30" s="123">
        <v>0</v>
      </c>
      <c r="X30" s="85" t="s">
        <v>733</v>
      </c>
    </row>
    <row r="31" spans="2:24" ht="75.75" hidden="1" customHeight="1" x14ac:dyDescent="0.25">
      <c r="B31" s="120" t="s">
        <v>16</v>
      </c>
      <c r="C31" s="120" t="s">
        <v>332</v>
      </c>
      <c r="D31" s="124" t="s">
        <v>574</v>
      </c>
      <c r="E31" s="120" t="s">
        <v>410</v>
      </c>
      <c r="F31" s="124" t="s">
        <v>721</v>
      </c>
      <c r="G31" s="120" t="s">
        <v>722</v>
      </c>
      <c r="H31" s="120" t="s">
        <v>480</v>
      </c>
      <c r="I31" s="121" t="s">
        <v>336</v>
      </c>
      <c r="J31" s="120">
        <v>1</v>
      </c>
      <c r="K31" s="132" t="s">
        <v>920</v>
      </c>
      <c r="L31" s="120" t="s">
        <v>830</v>
      </c>
      <c r="M31" s="120" t="s">
        <v>300</v>
      </c>
      <c r="N31" s="120" t="s">
        <v>18</v>
      </c>
      <c r="O31" s="120" t="s">
        <v>18</v>
      </c>
      <c r="P31" s="120" t="s">
        <v>18</v>
      </c>
      <c r="Q31" s="122" t="s">
        <v>18</v>
      </c>
      <c r="R31" s="127">
        <v>3139982</v>
      </c>
      <c r="S31" s="123">
        <v>0</v>
      </c>
      <c r="T31" s="127">
        <f>R31*1.1</f>
        <v>3453980.2</v>
      </c>
      <c r="U31" s="123">
        <v>0</v>
      </c>
      <c r="V31" s="127">
        <f>T31*1.1</f>
        <v>3799378.2200000007</v>
      </c>
      <c r="W31" s="123">
        <v>0</v>
      </c>
      <c r="X31" s="85" t="s">
        <v>427</v>
      </c>
    </row>
    <row r="32" spans="2:24" ht="75.75" hidden="1" customHeight="1" x14ac:dyDescent="0.25">
      <c r="B32" s="120" t="s">
        <v>16</v>
      </c>
      <c r="C32" s="120" t="s">
        <v>332</v>
      </c>
      <c r="D32" s="124" t="s">
        <v>574</v>
      </c>
      <c r="E32" s="120" t="s">
        <v>411</v>
      </c>
      <c r="F32" s="124" t="s">
        <v>721</v>
      </c>
      <c r="G32" s="120" t="s">
        <v>722</v>
      </c>
      <c r="H32" s="120" t="s">
        <v>481</v>
      </c>
      <c r="I32" s="121" t="s">
        <v>337</v>
      </c>
      <c r="J32" s="120">
        <v>1</v>
      </c>
      <c r="K32" s="132" t="s">
        <v>921</v>
      </c>
      <c r="L32" s="120" t="s">
        <v>831</v>
      </c>
      <c r="M32" s="120" t="s">
        <v>300</v>
      </c>
      <c r="N32" s="120" t="s">
        <v>18</v>
      </c>
      <c r="O32" s="120" t="s">
        <v>18</v>
      </c>
      <c r="P32" s="120" t="s">
        <v>18</v>
      </c>
      <c r="Q32" s="122" t="s">
        <v>18</v>
      </c>
      <c r="R32" s="127">
        <v>77000</v>
      </c>
      <c r="S32" s="123">
        <v>0</v>
      </c>
      <c r="T32" s="127">
        <v>79200</v>
      </c>
      <c r="U32" s="123">
        <v>0</v>
      </c>
      <c r="V32" s="127">
        <f>T32*1.1</f>
        <v>87120</v>
      </c>
      <c r="W32" s="123">
        <v>0</v>
      </c>
      <c r="X32" s="85" t="s">
        <v>426</v>
      </c>
    </row>
    <row r="33" spans="2:24" ht="75.75" hidden="1" customHeight="1" x14ac:dyDescent="0.25">
      <c r="B33" s="120" t="s">
        <v>16</v>
      </c>
      <c r="C33" s="120" t="s">
        <v>332</v>
      </c>
      <c r="D33" s="124" t="s">
        <v>574</v>
      </c>
      <c r="E33" s="120" t="s">
        <v>412</v>
      </c>
      <c r="F33" s="124" t="s">
        <v>721</v>
      </c>
      <c r="G33" s="120" t="s">
        <v>722</v>
      </c>
      <c r="H33" s="120" t="s">
        <v>482</v>
      </c>
      <c r="I33" s="121" t="s">
        <v>351</v>
      </c>
      <c r="J33" s="120">
        <v>3</v>
      </c>
      <c r="K33" s="121" t="s">
        <v>922</v>
      </c>
      <c r="L33" s="120" t="s">
        <v>832</v>
      </c>
      <c r="M33" s="120">
        <v>2018</v>
      </c>
      <c r="N33" s="120" t="s">
        <v>18</v>
      </c>
      <c r="O33" s="120" t="s">
        <v>18</v>
      </c>
      <c r="P33" s="120" t="s">
        <v>18</v>
      </c>
      <c r="Q33" s="122" t="s">
        <v>18</v>
      </c>
      <c r="R33" s="123">
        <v>0</v>
      </c>
      <c r="S33" s="123">
        <v>0</v>
      </c>
      <c r="T33" s="127">
        <v>2000000</v>
      </c>
      <c r="U33" s="123">
        <v>0</v>
      </c>
      <c r="V33" s="123">
        <f>T33*1.1</f>
        <v>2200000</v>
      </c>
      <c r="W33" s="123">
        <v>0</v>
      </c>
      <c r="X33" s="85" t="s">
        <v>840</v>
      </c>
    </row>
    <row r="34" spans="2:24" ht="75.75" hidden="1" customHeight="1" x14ac:dyDescent="0.25">
      <c r="B34" s="120" t="s">
        <v>16</v>
      </c>
      <c r="C34" s="120" t="s">
        <v>332</v>
      </c>
      <c r="D34" s="124" t="s">
        <v>574</v>
      </c>
      <c r="E34" s="120" t="s">
        <v>413</v>
      </c>
      <c r="F34" s="124" t="s">
        <v>721</v>
      </c>
      <c r="G34" s="120" t="s">
        <v>722</v>
      </c>
      <c r="H34" s="120" t="s">
        <v>483</v>
      </c>
      <c r="I34" s="121" t="s">
        <v>338</v>
      </c>
      <c r="J34" s="120">
        <v>4</v>
      </c>
      <c r="K34" s="121" t="s">
        <v>912</v>
      </c>
      <c r="L34" s="120" t="s">
        <v>833</v>
      </c>
      <c r="M34" s="120">
        <v>2017</v>
      </c>
      <c r="N34" s="120" t="s">
        <v>18</v>
      </c>
      <c r="O34" s="120" t="s">
        <v>18</v>
      </c>
      <c r="P34" s="120" t="s">
        <v>18</v>
      </c>
      <c r="Q34" s="122" t="s">
        <v>18</v>
      </c>
      <c r="R34" s="127">
        <v>1885000</v>
      </c>
      <c r="S34" s="123">
        <v>0</v>
      </c>
      <c r="T34" s="123">
        <f>R34*1.1</f>
        <v>2073500.0000000002</v>
      </c>
      <c r="U34" s="123">
        <v>0</v>
      </c>
      <c r="V34" s="123">
        <f>T34*1.1</f>
        <v>2280850.0000000005</v>
      </c>
      <c r="W34" s="123">
        <v>0</v>
      </c>
      <c r="X34" s="85" t="s">
        <v>425</v>
      </c>
    </row>
    <row r="35" spans="2:24" ht="75.75" hidden="1" customHeight="1" x14ac:dyDescent="0.25">
      <c r="B35" s="120" t="s">
        <v>16</v>
      </c>
      <c r="C35" s="120" t="s">
        <v>332</v>
      </c>
      <c r="D35" s="124" t="s">
        <v>574</v>
      </c>
      <c r="E35" s="120" t="s">
        <v>414</v>
      </c>
      <c r="F35" s="124" t="s">
        <v>721</v>
      </c>
      <c r="G35" s="120" t="s">
        <v>722</v>
      </c>
      <c r="H35" s="120" t="s">
        <v>484</v>
      </c>
      <c r="I35" s="121" t="s">
        <v>353</v>
      </c>
      <c r="J35" s="120">
        <v>1</v>
      </c>
      <c r="K35" s="132" t="s">
        <v>923</v>
      </c>
      <c r="L35" s="120" t="s">
        <v>834</v>
      </c>
      <c r="M35" s="120">
        <v>2017</v>
      </c>
      <c r="N35" s="120" t="s">
        <v>18</v>
      </c>
      <c r="O35" s="120" t="s">
        <v>18</v>
      </c>
      <c r="P35" s="120" t="s">
        <v>18</v>
      </c>
      <c r="Q35" s="122" t="s">
        <v>18</v>
      </c>
      <c r="R35" s="123">
        <v>0</v>
      </c>
      <c r="S35" s="127">
        <v>175818.06</v>
      </c>
      <c r="T35" s="123">
        <v>0</v>
      </c>
      <c r="U35" s="123">
        <v>0</v>
      </c>
      <c r="V35" s="123">
        <v>0</v>
      </c>
      <c r="W35" s="123">
        <v>0</v>
      </c>
      <c r="X35" s="85" t="s">
        <v>841</v>
      </c>
    </row>
    <row r="36" spans="2:24" ht="75.75" hidden="1" customHeight="1" x14ac:dyDescent="0.25">
      <c r="B36" s="120" t="s">
        <v>16</v>
      </c>
      <c r="C36" s="120" t="s">
        <v>332</v>
      </c>
      <c r="D36" s="124" t="s">
        <v>574</v>
      </c>
      <c r="E36" s="120" t="s">
        <v>402</v>
      </c>
      <c r="F36" s="124" t="s">
        <v>792</v>
      </c>
      <c r="G36" s="120" t="s">
        <v>722</v>
      </c>
      <c r="H36" s="120" t="s">
        <v>485</v>
      </c>
      <c r="I36" s="121" t="s">
        <v>341</v>
      </c>
      <c r="J36" s="120">
        <v>1</v>
      </c>
      <c r="K36" s="132" t="s">
        <v>924</v>
      </c>
      <c r="L36" s="120" t="s">
        <v>333</v>
      </c>
      <c r="M36" s="120">
        <v>2017</v>
      </c>
      <c r="N36" s="120" t="s">
        <v>18</v>
      </c>
      <c r="O36" s="120" t="s">
        <v>18</v>
      </c>
      <c r="P36" s="120" t="s">
        <v>18</v>
      </c>
      <c r="Q36" s="122" t="s">
        <v>18</v>
      </c>
      <c r="R36" s="127">
        <v>8645.9699999999993</v>
      </c>
      <c r="S36" s="123">
        <v>0</v>
      </c>
      <c r="T36" s="123">
        <f>R36*1.1</f>
        <v>9510.5670000000009</v>
      </c>
      <c r="U36" s="123">
        <v>0</v>
      </c>
      <c r="V36" s="123">
        <f>T36*1.1</f>
        <v>10461.623700000002</v>
      </c>
      <c r="W36" s="123">
        <v>0</v>
      </c>
      <c r="X36" s="85" t="s">
        <v>424</v>
      </c>
    </row>
    <row r="37" spans="2:24" ht="75.75" hidden="1" customHeight="1" x14ac:dyDescent="0.25">
      <c r="B37" s="120" t="s">
        <v>16</v>
      </c>
      <c r="C37" s="120" t="s">
        <v>332</v>
      </c>
      <c r="D37" s="124" t="s">
        <v>574</v>
      </c>
      <c r="E37" s="120" t="s">
        <v>403</v>
      </c>
      <c r="F37" s="124" t="s">
        <v>793</v>
      </c>
      <c r="G37" s="120" t="s">
        <v>722</v>
      </c>
      <c r="H37" s="120" t="s">
        <v>486</v>
      </c>
      <c r="I37" s="121" t="s">
        <v>344</v>
      </c>
      <c r="J37" s="120">
        <v>3</v>
      </c>
      <c r="K37" s="121" t="s">
        <v>925</v>
      </c>
      <c r="L37" s="120" t="s">
        <v>333</v>
      </c>
      <c r="M37" s="120">
        <v>2017</v>
      </c>
      <c r="N37" s="120" t="s">
        <v>18</v>
      </c>
      <c r="O37" s="120" t="s">
        <v>18</v>
      </c>
      <c r="P37" s="120" t="s">
        <v>18</v>
      </c>
      <c r="Q37" s="122" t="s">
        <v>18</v>
      </c>
      <c r="R37" s="127">
        <v>3919431</v>
      </c>
      <c r="S37" s="123">
        <v>0</v>
      </c>
      <c r="T37" s="123">
        <v>0</v>
      </c>
      <c r="U37" s="123">
        <v>0</v>
      </c>
      <c r="V37" s="123">
        <v>0</v>
      </c>
      <c r="W37" s="123">
        <v>0</v>
      </c>
      <c r="X37" s="85" t="s">
        <v>423</v>
      </c>
    </row>
    <row r="38" spans="2:24" ht="75.75" hidden="1" customHeight="1" x14ac:dyDescent="0.25">
      <c r="B38" s="120" t="s">
        <v>16</v>
      </c>
      <c r="C38" s="120" t="s">
        <v>332</v>
      </c>
      <c r="D38" s="124" t="s">
        <v>574</v>
      </c>
      <c r="E38" s="120" t="s">
        <v>395</v>
      </c>
      <c r="F38" s="124" t="s">
        <v>793</v>
      </c>
      <c r="G38" s="120" t="s">
        <v>722</v>
      </c>
      <c r="H38" s="120" t="s">
        <v>487</v>
      </c>
      <c r="I38" s="121" t="s">
        <v>349</v>
      </c>
      <c r="J38" s="120">
        <v>4</v>
      </c>
      <c r="K38" s="121" t="s">
        <v>926</v>
      </c>
      <c r="L38" s="120" t="s">
        <v>333</v>
      </c>
      <c r="M38" s="120">
        <v>2018</v>
      </c>
      <c r="N38" s="120" t="s">
        <v>18</v>
      </c>
      <c r="O38" s="120" t="s">
        <v>18</v>
      </c>
      <c r="P38" s="120" t="s">
        <v>18</v>
      </c>
      <c r="Q38" s="122" t="s">
        <v>18</v>
      </c>
      <c r="R38" s="123">
        <v>0</v>
      </c>
      <c r="S38" s="123">
        <v>0</v>
      </c>
      <c r="T38" s="127">
        <v>1500000</v>
      </c>
      <c r="U38" s="123">
        <v>0</v>
      </c>
      <c r="V38" s="123">
        <f>T38*1.1</f>
        <v>1650000.0000000002</v>
      </c>
      <c r="W38" s="123">
        <v>0</v>
      </c>
      <c r="X38" s="85" t="s">
        <v>842</v>
      </c>
    </row>
    <row r="39" spans="2:24" ht="75.75" hidden="1" customHeight="1" x14ac:dyDescent="0.25">
      <c r="B39" s="120" t="s">
        <v>16</v>
      </c>
      <c r="C39" s="120" t="s">
        <v>332</v>
      </c>
      <c r="D39" s="124" t="s">
        <v>574</v>
      </c>
      <c r="E39" s="120" t="s">
        <v>404</v>
      </c>
      <c r="F39" s="124" t="s">
        <v>792</v>
      </c>
      <c r="G39" s="120" t="s">
        <v>722</v>
      </c>
      <c r="H39" s="120" t="s">
        <v>488</v>
      </c>
      <c r="I39" s="121" t="s">
        <v>346</v>
      </c>
      <c r="J39" s="120">
        <v>1</v>
      </c>
      <c r="K39" s="132" t="s">
        <v>921</v>
      </c>
      <c r="L39" s="120" t="s">
        <v>333</v>
      </c>
      <c r="M39" s="120" t="s">
        <v>300</v>
      </c>
      <c r="N39" s="120" t="s">
        <v>18</v>
      </c>
      <c r="O39" s="120" t="s">
        <v>18</v>
      </c>
      <c r="P39" s="120" t="s">
        <v>18</v>
      </c>
      <c r="Q39" s="122" t="s">
        <v>18</v>
      </c>
      <c r="R39" s="123">
        <v>0</v>
      </c>
      <c r="S39" s="127">
        <f>378328-175818.06</f>
        <v>202509.94</v>
      </c>
      <c r="T39" s="123">
        <v>0</v>
      </c>
      <c r="U39" s="127">
        <v>0</v>
      </c>
      <c r="V39" s="123">
        <v>0</v>
      </c>
      <c r="W39" s="127">
        <v>0</v>
      </c>
      <c r="X39" s="85" t="s">
        <v>734</v>
      </c>
    </row>
    <row r="40" spans="2:24" ht="75.75" hidden="1" customHeight="1" x14ac:dyDescent="0.25">
      <c r="B40" s="120" t="s">
        <v>16</v>
      </c>
      <c r="C40" s="120" t="s">
        <v>332</v>
      </c>
      <c r="D40" s="124" t="s">
        <v>574</v>
      </c>
      <c r="E40" s="120" t="s">
        <v>399</v>
      </c>
      <c r="F40" s="124" t="s">
        <v>792</v>
      </c>
      <c r="G40" s="120" t="s">
        <v>722</v>
      </c>
      <c r="H40" s="120" t="s">
        <v>489</v>
      </c>
      <c r="I40" s="121" t="s">
        <v>517</v>
      </c>
      <c r="J40" s="120">
        <v>2</v>
      </c>
      <c r="K40" s="121" t="s">
        <v>927</v>
      </c>
      <c r="L40" s="120" t="s">
        <v>333</v>
      </c>
      <c r="M40" s="120" t="s">
        <v>518</v>
      </c>
      <c r="N40" s="120" t="s">
        <v>18</v>
      </c>
      <c r="O40" s="120" t="s">
        <v>18</v>
      </c>
      <c r="P40" s="120" t="s">
        <v>18</v>
      </c>
      <c r="Q40" s="122" t="s">
        <v>18</v>
      </c>
      <c r="R40" s="123">
        <v>0</v>
      </c>
      <c r="S40" s="127">
        <v>760149</v>
      </c>
      <c r="T40" s="123">
        <v>0</v>
      </c>
      <c r="U40" s="127">
        <f>S40*1.1</f>
        <v>836163.9</v>
      </c>
      <c r="V40" s="123">
        <v>0</v>
      </c>
      <c r="W40" s="127">
        <f>U40*1.1</f>
        <v>919780.29000000015</v>
      </c>
      <c r="X40" s="86" t="s">
        <v>422</v>
      </c>
    </row>
    <row r="41" spans="2:24" ht="75.75" hidden="1" customHeight="1" x14ac:dyDescent="0.25">
      <c r="B41" s="120" t="s">
        <v>16</v>
      </c>
      <c r="C41" s="120" t="s">
        <v>332</v>
      </c>
      <c r="D41" s="124" t="s">
        <v>574</v>
      </c>
      <c r="E41" s="120" t="s">
        <v>400</v>
      </c>
      <c r="F41" s="124" t="s">
        <v>792</v>
      </c>
      <c r="G41" s="120" t="s">
        <v>722</v>
      </c>
      <c r="H41" s="120" t="s">
        <v>490</v>
      </c>
      <c r="I41" s="121" t="s">
        <v>340</v>
      </c>
      <c r="J41" s="120">
        <v>1</v>
      </c>
      <c r="K41" s="132" t="s">
        <v>920</v>
      </c>
      <c r="L41" s="120" t="s">
        <v>333</v>
      </c>
      <c r="M41" s="120" t="s">
        <v>519</v>
      </c>
      <c r="N41" s="120" t="s">
        <v>18</v>
      </c>
      <c r="O41" s="120" t="s">
        <v>18</v>
      </c>
      <c r="P41" s="120" t="s">
        <v>18</v>
      </c>
      <c r="Q41" s="122" t="s">
        <v>18</v>
      </c>
      <c r="R41" s="123">
        <v>0</v>
      </c>
      <c r="S41" s="127">
        <v>2577375.4900000002</v>
      </c>
      <c r="T41" s="123">
        <v>0</v>
      </c>
      <c r="U41" s="127">
        <f>S41*1.1</f>
        <v>2835113.0390000003</v>
      </c>
      <c r="V41" s="123">
        <v>0</v>
      </c>
      <c r="W41" s="127">
        <f>U41*1.1</f>
        <v>3118624.3429000005</v>
      </c>
      <c r="X41" s="86" t="s">
        <v>735</v>
      </c>
    </row>
    <row r="42" spans="2:24" ht="75.75" hidden="1" customHeight="1" x14ac:dyDescent="0.25">
      <c r="B42" s="120" t="s">
        <v>16</v>
      </c>
      <c r="C42" s="120" t="s">
        <v>332</v>
      </c>
      <c r="D42" s="124" t="s">
        <v>574</v>
      </c>
      <c r="E42" s="120" t="s">
        <v>401</v>
      </c>
      <c r="F42" s="124" t="s">
        <v>793</v>
      </c>
      <c r="G42" s="120" t="s">
        <v>722</v>
      </c>
      <c r="H42" s="120" t="s">
        <v>491</v>
      </c>
      <c r="I42" s="121" t="s">
        <v>520</v>
      </c>
      <c r="J42" s="120">
        <v>2</v>
      </c>
      <c r="K42" s="121" t="s">
        <v>928</v>
      </c>
      <c r="L42" s="120" t="s">
        <v>333</v>
      </c>
      <c r="M42" s="120" t="s">
        <v>300</v>
      </c>
      <c r="N42" s="120" t="s">
        <v>18</v>
      </c>
      <c r="O42" s="120" t="s">
        <v>18</v>
      </c>
      <c r="P42" s="120" t="s">
        <v>18</v>
      </c>
      <c r="Q42" s="122" t="s">
        <v>18</v>
      </c>
      <c r="R42" s="123">
        <v>0</v>
      </c>
      <c r="S42" s="127">
        <v>1225939.6798</v>
      </c>
      <c r="T42" s="123">
        <v>0</v>
      </c>
      <c r="U42" s="127">
        <f>S42*1.1</f>
        <v>1348533.6477800002</v>
      </c>
      <c r="V42" s="123">
        <v>0</v>
      </c>
      <c r="W42" s="127">
        <f>U42*1.1</f>
        <v>1483387.0125580004</v>
      </c>
      <c r="X42" s="86" t="s">
        <v>419</v>
      </c>
    </row>
    <row r="43" spans="2:24" ht="75.75" hidden="1" customHeight="1" x14ac:dyDescent="0.25">
      <c r="B43" s="120" t="s">
        <v>16</v>
      </c>
      <c r="C43" s="120" t="s">
        <v>332</v>
      </c>
      <c r="D43" s="124" t="s">
        <v>574</v>
      </c>
      <c r="E43" s="120" t="s">
        <v>398</v>
      </c>
      <c r="F43" s="124" t="s">
        <v>792</v>
      </c>
      <c r="G43" s="120" t="s">
        <v>722</v>
      </c>
      <c r="H43" s="120" t="s">
        <v>492</v>
      </c>
      <c r="I43" s="121" t="s">
        <v>345</v>
      </c>
      <c r="J43" s="120">
        <v>1</v>
      </c>
      <c r="K43" s="132" t="s">
        <v>920</v>
      </c>
      <c r="L43" s="120" t="s">
        <v>333</v>
      </c>
      <c r="M43" s="120" t="s">
        <v>300</v>
      </c>
      <c r="N43" s="120" t="s">
        <v>18</v>
      </c>
      <c r="O43" s="120" t="s">
        <v>18</v>
      </c>
      <c r="P43" s="120" t="s">
        <v>18</v>
      </c>
      <c r="Q43" s="122" t="s">
        <v>18</v>
      </c>
      <c r="R43" s="123">
        <v>0</v>
      </c>
      <c r="S43" s="127">
        <v>968743.5811111111</v>
      </c>
      <c r="T43" s="123">
        <v>0</v>
      </c>
      <c r="U43" s="127">
        <v>0</v>
      </c>
      <c r="V43" s="123">
        <v>0</v>
      </c>
      <c r="W43" s="127">
        <v>0</v>
      </c>
      <c r="X43" s="86" t="s">
        <v>421</v>
      </c>
    </row>
    <row r="44" spans="2:24" ht="75.75" hidden="1" customHeight="1" x14ac:dyDescent="0.25">
      <c r="B44" s="120" t="s">
        <v>16</v>
      </c>
      <c r="C44" s="120" t="s">
        <v>332</v>
      </c>
      <c r="D44" s="124" t="s">
        <v>574</v>
      </c>
      <c r="E44" s="120" t="s">
        <v>392</v>
      </c>
      <c r="F44" s="124" t="s">
        <v>792</v>
      </c>
      <c r="G44" s="120" t="s">
        <v>722</v>
      </c>
      <c r="H44" s="120" t="s">
        <v>493</v>
      </c>
      <c r="I44" s="121" t="s">
        <v>521</v>
      </c>
      <c r="J44" s="120">
        <v>1</v>
      </c>
      <c r="K44" s="132" t="s">
        <v>929</v>
      </c>
      <c r="L44" s="120" t="s">
        <v>333</v>
      </c>
      <c r="M44" s="120" t="s">
        <v>300</v>
      </c>
      <c r="N44" s="120" t="s">
        <v>18</v>
      </c>
      <c r="O44" s="120" t="s">
        <v>18</v>
      </c>
      <c r="P44" s="120" t="s">
        <v>18</v>
      </c>
      <c r="Q44" s="122" t="s">
        <v>18</v>
      </c>
      <c r="R44" s="123">
        <v>0</v>
      </c>
      <c r="S44" s="127">
        <v>376095.82999999996</v>
      </c>
      <c r="T44" s="123">
        <v>0</v>
      </c>
      <c r="U44" s="123">
        <f>S44*1.1</f>
        <v>413705.413</v>
      </c>
      <c r="V44" s="123">
        <v>0</v>
      </c>
      <c r="W44" s="123">
        <f>U44*1.1</f>
        <v>455075.95430000004</v>
      </c>
      <c r="X44" s="86" t="s">
        <v>420</v>
      </c>
    </row>
    <row r="45" spans="2:24" ht="75.75" hidden="1" customHeight="1" x14ac:dyDescent="0.25">
      <c r="B45" s="120" t="s">
        <v>16</v>
      </c>
      <c r="C45" s="120" t="s">
        <v>332</v>
      </c>
      <c r="D45" s="124" t="s">
        <v>574</v>
      </c>
      <c r="E45" s="120" t="s">
        <v>393</v>
      </c>
      <c r="F45" s="124" t="s">
        <v>793</v>
      </c>
      <c r="G45" s="120" t="s">
        <v>722</v>
      </c>
      <c r="H45" s="120" t="s">
        <v>494</v>
      </c>
      <c r="I45" s="121" t="s">
        <v>522</v>
      </c>
      <c r="J45" s="120">
        <v>4</v>
      </c>
      <c r="K45" s="121" t="s">
        <v>926</v>
      </c>
      <c r="L45" s="120" t="s">
        <v>333</v>
      </c>
      <c r="M45" s="120" t="s">
        <v>300</v>
      </c>
      <c r="N45" s="128" t="s">
        <v>621</v>
      </c>
      <c r="O45" s="129" t="s">
        <v>623</v>
      </c>
      <c r="P45" s="128" t="s">
        <v>622</v>
      </c>
      <c r="Q45" s="130">
        <v>1100</v>
      </c>
      <c r="R45" s="123">
        <v>0</v>
      </c>
      <c r="S45" s="127">
        <v>2536386.1</v>
      </c>
      <c r="T45" s="123">
        <v>0</v>
      </c>
      <c r="U45" s="123">
        <f>S45*1.1</f>
        <v>2790024.7100000004</v>
      </c>
      <c r="V45" s="123">
        <v>0</v>
      </c>
      <c r="W45" s="123">
        <f>U45*1.1</f>
        <v>3069027.1810000008</v>
      </c>
      <c r="X45" s="78" t="s">
        <v>739</v>
      </c>
    </row>
    <row r="46" spans="2:24" ht="75.75" hidden="1" customHeight="1" x14ac:dyDescent="0.25">
      <c r="B46" s="120" t="s">
        <v>16</v>
      </c>
      <c r="C46" s="120" t="s">
        <v>332</v>
      </c>
      <c r="D46" s="124" t="s">
        <v>574</v>
      </c>
      <c r="E46" s="120" t="s">
        <v>394</v>
      </c>
      <c r="F46" s="124" t="s">
        <v>793</v>
      </c>
      <c r="G46" s="120" t="s">
        <v>722</v>
      </c>
      <c r="H46" s="120" t="s">
        <v>495</v>
      </c>
      <c r="I46" s="121" t="s">
        <v>523</v>
      </c>
      <c r="J46" s="120">
        <v>1</v>
      </c>
      <c r="K46" s="132" t="s">
        <v>924</v>
      </c>
      <c r="L46" s="120" t="s">
        <v>333</v>
      </c>
      <c r="M46" s="120" t="s">
        <v>300</v>
      </c>
      <c r="N46" s="120" t="s">
        <v>18</v>
      </c>
      <c r="O46" s="120" t="s">
        <v>18</v>
      </c>
      <c r="P46" s="120" t="s">
        <v>18</v>
      </c>
      <c r="Q46" s="122" t="s">
        <v>18</v>
      </c>
      <c r="R46" s="123">
        <v>0</v>
      </c>
      <c r="S46" s="127">
        <v>807996.34574999986</v>
      </c>
      <c r="T46" s="123">
        <v>0</v>
      </c>
      <c r="U46" s="123">
        <f>S46*1.1</f>
        <v>888795.98032499989</v>
      </c>
      <c r="V46" s="123">
        <v>0</v>
      </c>
      <c r="W46" s="123">
        <f>U46*1.1</f>
        <v>977675.57835749991</v>
      </c>
      <c r="X46" s="78" t="s">
        <v>740</v>
      </c>
    </row>
    <row r="47" spans="2:24" ht="75.75" hidden="1" customHeight="1" x14ac:dyDescent="0.25">
      <c r="B47" s="120" t="s">
        <v>16</v>
      </c>
      <c r="C47" s="120" t="s">
        <v>332</v>
      </c>
      <c r="D47" s="124" t="s">
        <v>574</v>
      </c>
      <c r="E47" s="120" t="s">
        <v>397</v>
      </c>
      <c r="F47" s="124" t="s">
        <v>792</v>
      </c>
      <c r="G47" s="120" t="s">
        <v>722</v>
      </c>
      <c r="H47" s="120" t="s">
        <v>496</v>
      </c>
      <c r="I47" s="121" t="s">
        <v>738</v>
      </c>
      <c r="J47" s="120">
        <v>1</v>
      </c>
      <c r="K47" s="132" t="s">
        <v>930</v>
      </c>
      <c r="L47" s="120" t="s">
        <v>333</v>
      </c>
      <c r="M47" s="120" t="s">
        <v>300</v>
      </c>
      <c r="N47" s="120" t="s">
        <v>18</v>
      </c>
      <c r="O47" s="120" t="s">
        <v>18</v>
      </c>
      <c r="P47" s="120" t="s">
        <v>18</v>
      </c>
      <c r="Q47" s="122" t="s">
        <v>18</v>
      </c>
      <c r="R47" s="123">
        <v>0</v>
      </c>
      <c r="S47" s="127">
        <v>0</v>
      </c>
      <c r="T47" s="123">
        <v>0</v>
      </c>
      <c r="U47" s="127">
        <f>S47*1.1</f>
        <v>0</v>
      </c>
      <c r="V47" s="123">
        <v>0</v>
      </c>
      <c r="W47" s="127">
        <f>U47*1.1</f>
        <v>0</v>
      </c>
      <c r="X47" s="78" t="s">
        <v>736</v>
      </c>
    </row>
    <row r="48" spans="2:24" ht="75.75" hidden="1" customHeight="1" x14ac:dyDescent="0.25">
      <c r="B48" s="120" t="s">
        <v>16</v>
      </c>
      <c r="C48" s="120" t="s">
        <v>332</v>
      </c>
      <c r="D48" s="124" t="s">
        <v>574</v>
      </c>
      <c r="E48" s="120" t="s">
        <v>391</v>
      </c>
      <c r="F48" s="124" t="s">
        <v>793</v>
      </c>
      <c r="G48" s="120" t="s">
        <v>722</v>
      </c>
      <c r="H48" s="120" t="s">
        <v>497</v>
      </c>
      <c r="I48" s="121" t="s">
        <v>141</v>
      </c>
      <c r="J48" s="120">
        <v>1</v>
      </c>
      <c r="K48" s="132" t="s">
        <v>929</v>
      </c>
      <c r="L48" s="120" t="s">
        <v>333</v>
      </c>
      <c r="M48" s="120">
        <v>2017</v>
      </c>
      <c r="N48" s="120" t="s">
        <v>18</v>
      </c>
      <c r="O48" s="120" t="s">
        <v>18</v>
      </c>
      <c r="P48" s="120" t="s">
        <v>18</v>
      </c>
      <c r="Q48" s="122" t="s">
        <v>18</v>
      </c>
      <c r="R48" s="123">
        <v>0</v>
      </c>
      <c r="S48" s="123">
        <v>0</v>
      </c>
      <c r="T48" s="123">
        <v>0</v>
      </c>
      <c r="U48" s="123">
        <v>0</v>
      </c>
      <c r="V48" s="123">
        <v>0</v>
      </c>
      <c r="W48" s="123">
        <v>0</v>
      </c>
      <c r="X48" s="100" t="s">
        <v>417</v>
      </c>
    </row>
    <row r="49" spans="2:24" ht="92.25" hidden="1" customHeight="1" x14ac:dyDescent="0.25">
      <c r="B49" s="120" t="s">
        <v>8</v>
      </c>
      <c r="C49" s="120" t="s">
        <v>469</v>
      </c>
      <c r="D49" s="124" t="s">
        <v>577</v>
      </c>
      <c r="E49" s="120" t="s">
        <v>576</v>
      </c>
      <c r="F49" s="121" t="s">
        <v>898</v>
      </c>
      <c r="G49" s="120" t="s">
        <v>722</v>
      </c>
      <c r="H49" s="120" t="s">
        <v>498</v>
      </c>
      <c r="I49" s="121" t="s">
        <v>851</v>
      </c>
      <c r="J49" s="120">
        <v>5</v>
      </c>
      <c r="K49" s="121" t="s">
        <v>878</v>
      </c>
      <c r="L49" s="120" t="s">
        <v>18</v>
      </c>
      <c r="M49" s="120" t="s">
        <v>300</v>
      </c>
      <c r="N49" s="120" t="s">
        <v>619</v>
      </c>
      <c r="O49" s="121" t="s">
        <v>747</v>
      </c>
      <c r="P49" s="120" t="s">
        <v>748</v>
      </c>
      <c r="Q49" s="125" t="s">
        <v>749</v>
      </c>
      <c r="R49" s="123">
        <v>0</v>
      </c>
      <c r="S49" s="123">
        <v>0</v>
      </c>
      <c r="T49" s="123">
        <v>0</v>
      </c>
      <c r="U49" s="123">
        <v>0</v>
      </c>
      <c r="V49" s="123">
        <v>0</v>
      </c>
      <c r="W49" s="123">
        <v>0</v>
      </c>
      <c r="X49" s="91" t="s">
        <v>753</v>
      </c>
    </row>
    <row r="50" spans="2:24" s="72" customFormat="1" ht="75.75" hidden="1" customHeight="1" x14ac:dyDescent="0.25">
      <c r="B50" s="120" t="s">
        <v>8</v>
      </c>
      <c r="C50" s="120" t="s">
        <v>469</v>
      </c>
      <c r="D50" s="124" t="s">
        <v>577</v>
      </c>
      <c r="E50" s="120" t="s">
        <v>453</v>
      </c>
      <c r="F50" s="121" t="s">
        <v>898</v>
      </c>
      <c r="G50" s="120" t="s">
        <v>722</v>
      </c>
      <c r="H50" s="120" t="s">
        <v>499</v>
      </c>
      <c r="I50" s="121" t="s">
        <v>373</v>
      </c>
      <c r="J50" s="120">
        <v>4</v>
      </c>
      <c r="K50" s="121" t="s">
        <v>880</v>
      </c>
      <c r="L50" s="120" t="s">
        <v>333</v>
      </c>
      <c r="M50" s="120">
        <v>2017</v>
      </c>
      <c r="N50" s="120" t="s">
        <v>660</v>
      </c>
      <c r="O50" s="121" t="s">
        <v>691</v>
      </c>
      <c r="P50" s="120" t="s">
        <v>693</v>
      </c>
      <c r="Q50" s="125">
        <v>2675</v>
      </c>
      <c r="R50" s="123">
        <v>0</v>
      </c>
      <c r="S50" s="123">
        <v>1200000</v>
      </c>
      <c r="T50" s="123">
        <v>0</v>
      </c>
      <c r="U50" s="123">
        <f>S50*1.1</f>
        <v>1320000</v>
      </c>
      <c r="V50" s="123">
        <v>0</v>
      </c>
      <c r="W50" s="123">
        <f>U50*1.1</f>
        <v>1452000.0000000002</v>
      </c>
      <c r="X50" s="85" t="s">
        <v>755</v>
      </c>
    </row>
    <row r="51" spans="2:24" ht="75.75" hidden="1" customHeight="1" x14ac:dyDescent="0.25">
      <c r="B51" s="120" t="s">
        <v>8</v>
      </c>
      <c r="C51" s="120" t="s">
        <v>469</v>
      </c>
      <c r="D51" s="124" t="s">
        <v>577</v>
      </c>
      <c r="E51" s="120" t="s">
        <v>859</v>
      </c>
      <c r="F51" s="121" t="s">
        <v>898</v>
      </c>
      <c r="G51" s="120" t="s">
        <v>722</v>
      </c>
      <c r="H51" s="120" t="s">
        <v>501</v>
      </c>
      <c r="I51" s="121" t="s">
        <v>374</v>
      </c>
      <c r="J51" s="120">
        <v>5</v>
      </c>
      <c r="K51" s="121" t="s">
        <v>880</v>
      </c>
      <c r="L51" s="120" t="s">
        <v>333</v>
      </c>
      <c r="M51" s="120">
        <v>2017</v>
      </c>
      <c r="N51" s="120" t="s">
        <v>18</v>
      </c>
      <c r="O51" s="120" t="s">
        <v>18</v>
      </c>
      <c r="P51" s="120" t="s">
        <v>18</v>
      </c>
      <c r="Q51" s="120" t="s">
        <v>18</v>
      </c>
      <c r="R51" s="123">
        <v>0</v>
      </c>
      <c r="S51" s="123">
        <v>910000</v>
      </c>
      <c r="T51" s="123">
        <v>0</v>
      </c>
      <c r="U51" s="123">
        <f>S51*1.1</f>
        <v>1001000.0000000001</v>
      </c>
      <c r="V51" s="123">
        <v>0</v>
      </c>
      <c r="W51" s="123">
        <f>U51*1.1</f>
        <v>1101100.0000000002</v>
      </c>
      <c r="X51" s="85" t="s">
        <v>756</v>
      </c>
    </row>
    <row r="52" spans="2:24" ht="75.75" hidden="1" customHeight="1" x14ac:dyDescent="0.25">
      <c r="B52" s="120" t="s">
        <v>8</v>
      </c>
      <c r="C52" s="120" t="s">
        <v>469</v>
      </c>
      <c r="D52" s="124" t="s">
        <v>577</v>
      </c>
      <c r="E52" s="120" t="s">
        <v>454</v>
      </c>
      <c r="F52" s="121" t="s">
        <v>898</v>
      </c>
      <c r="G52" s="120" t="s">
        <v>722</v>
      </c>
      <c r="H52" s="120" t="s">
        <v>502</v>
      </c>
      <c r="I52" s="121" t="s">
        <v>348</v>
      </c>
      <c r="J52" s="120">
        <v>5</v>
      </c>
      <c r="K52" s="121" t="s">
        <v>880</v>
      </c>
      <c r="L52" s="120" t="s">
        <v>333</v>
      </c>
      <c r="M52" s="120">
        <v>2017</v>
      </c>
      <c r="N52" s="120" t="s">
        <v>18</v>
      </c>
      <c r="O52" s="120" t="s">
        <v>18</v>
      </c>
      <c r="P52" s="120" t="s">
        <v>18</v>
      </c>
      <c r="Q52" s="120" t="s">
        <v>18</v>
      </c>
      <c r="R52" s="123">
        <v>0</v>
      </c>
      <c r="S52" s="123">
        <v>600000</v>
      </c>
      <c r="T52" s="123">
        <v>0</v>
      </c>
      <c r="U52" s="123">
        <f>S52*1.1</f>
        <v>660000</v>
      </c>
      <c r="V52" s="123">
        <v>0</v>
      </c>
      <c r="W52" s="123">
        <f>U52*1.1</f>
        <v>726000.00000000012</v>
      </c>
      <c r="X52" s="85" t="s">
        <v>757</v>
      </c>
    </row>
    <row r="53" spans="2:24" ht="75.75" hidden="1" customHeight="1" x14ac:dyDescent="0.25">
      <c r="B53" s="120" t="s">
        <v>8</v>
      </c>
      <c r="C53" s="120" t="s">
        <v>469</v>
      </c>
      <c r="D53" s="124" t="s">
        <v>577</v>
      </c>
      <c r="E53" s="120" t="s">
        <v>455</v>
      </c>
      <c r="F53" s="121" t="s">
        <v>898</v>
      </c>
      <c r="G53" s="120" t="s">
        <v>722</v>
      </c>
      <c r="H53" s="120" t="s">
        <v>503</v>
      </c>
      <c r="I53" s="121" t="s">
        <v>465</v>
      </c>
      <c r="J53" s="120">
        <v>5</v>
      </c>
      <c r="K53" s="121" t="s">
        <v>933</v>
      </c>
      <c r="L53" s="120" t="s">
        <v>333</v>
      </c>
      <c r="M53" s="120">
        <v>2017</v>
      </c>
      <c r="N53" s="120" t="s">
        <v>18</v>
      </c>
      <c r="O53" s="120" t="s">
        <v>18</v>
      </c>
      <c r="P53" s="120" t="s">
        <v>18</v>
      </c>
      <c r="Q53" s="120" t="s">
        <v>18</v>
      </c>
      <c r="R53" s="123">
        <v>450000</v>
      </c>
      <c r="S53" s="123">
        <v>0</v>
      </c>
      <c r="T53" s="123">
        <v>0</v>
      </c>
      <c r="U53" s="123">
        <v>0</v>
      </c>
      <c r="V53" s="123">
        <v>0</v>
      </c>
      <c r="W53" s="123">
        <v>0</v>
      </c>
      <c r="X53" s="85" t="s">
        <v>758</v>
      </c>
    </row>
    <row r="54" spans="2:24" ht="102" hidden="1" customHeight="1" x14ac:dyDescent="0.25">
      <c r="B54" s="120" t="s">
        <v>8</v>
      </c>
      <c r="C54" s="120" t="s">
        <v>469</v>
      </c>
      <c r="D54" s="124" t="s">
        <v>577</v>
      </c>
      <c r="E54" s="120" t="s">
        <v>385</v>
      </c>
      <c r="F54" s="121" t="s">
        <v>898</v>
      </c>
      <c r="G54" s="120" t="s">
        <v>722</v>
      </c>
      <c r="H54" s="120" t="s">
        <v>504</v>
      </c>
      <c r="I54" s="121" t="s">
        <v>524</v>
      </c>
      <c r="J54" s="120">
        <v>3</v>
      </c>
      <c r="K54" s="121" t="s">
        <v>881</v>
      </c>
      <c r="L54" s="120" t="s">
        <v>350</v>
      </c>
      <c r="M54" s="120" t="s">
        <v>300</v>
      </c>
      <c r="N54" s="120" t="s">
        <v>18</v>
      </c>
      <c r="O54" s="120" t="s">
        <v>18</v>
      </c>
      <c r="P54" s="120" t="s">
        <v>18</v>
      </c>
      <c r="Q54" s="120" t="s">
        <v>18</v>
      </c>
      <c r="R54" s="123">
        <v>4071990</v>
      </c>
      <c r="S54" s="123">
        <v>0</v>
      </c>
      <c r="T54" s="123">
        <f>R54*1.1</f>
        <v>4479189</v>
      </c>
      <c r="U54" s="123">
        <v>0</v>
      </c>
      <c r="V54" s="123">
        <f>T54*1.1</f>
        <v>4927107.9000000004</v>
      </c>
      <c r="W54" s="123">
        <v>0</v>
      </c>
      <c r="X54" s="86" t="s">
        <v>428</v>
      </c>
    </row>
    <row r="55" spans="2:24" ht="112.5" hidden="1" customHeight="1" x14ac:dyDescent="0.25">
      <c r="B55" s="120" t="s">
        <v>8</v>
      </c>
      <c r="C55" s="120" t="s">
        <v>469</v>
      </c>
      <c r="D55" s="124" t="s">
        <v>577</v>
      </c>
      <c r="E55" s="120" t="s">
        <v>386</v>
      </c>
      <c r="F55" s="121" t="s">
        <v>898</v>
      </c>
      <c r="G55" s="120" t="s">
        <v>722</v>
      </c>
      <c r="H55" s="120" t="s">
        <v>505</v>
      </c>
      <c r="I55" s="121" t="s">
        <v>352</v>
      </c>
      <c r="J55" s="120">
        <v>4</v>
      </c>
      <c r="K55" s="121" t="s">
        <v>881</v>
      </c>
      <c r="L55" s="120" t="s">
        <v>350</v>
      </c>
      <c r="M55" s="120" t="s">
        <v>300</v>
      </c>
      <c r="N55" s="120" t="s">
        <v>18</v>
      </c>
      <c r="O55" s="120" t="s">
        <v>18</v>
      </c>
      <c r="P55" s="120" t="s">
        <v>18</v>
      </c>
      <c r="Q55" s="120" t="s">
        <v>18</v>
      </c>
      <c r="R55" s="123">
        <v>1925000</v>
      </c>
      <c r="S55" s="123">
        <v>0</v>
      </c>
      <c r="T55" s="123">
        <f>R55*1.1</f>
        <v>2117500</v>
      </c>
      <c r="U55" s="123">
        <v>0</v>
      </c>
      <c r="V55" s="123">
        <f>T55*1.1</f>
        <v>2329250</v>
      </c>
      <c r="W55" s="123">
        <v>0</v>
      </c>
      <c r="X55" s="86" t="s">
        <v>429</v>
      </c>
    </row>
    <row r="56" spans="2:24" ht="75.75" hidden="1" customHeight="1" x14ac:dyDescent="0.25">
      <c r="B56" s="120" t="s">
        <v>8</v>
      </c>
      <c r="C56" s="120" t="s">
        <v>469</v>
      </c>
      <c r="D56" s="124" t="s">
        <v>577</v>
      </c>
      <c r="E56" s="120" t="s">
        <v>388</v>
      </c>
      <c r="F56" s="121" t="s">
        <v>898</v>
      </c>
      <c r="G56" s="120" t="s">
        <v>722</v>
      </c>
      <c r="H56" s="120" t="s">
        <v>506</v>
      </c>
      <c r="I56" s="121" t="s">
        <v>525</v>
      </c>
      <c r="J56" s="120">
        <v>3</v>
      </c>
      <c r="K56" s="121" t="s">
        <v>941</v>
      </c>
      <c r="L56" s="120" t="s">
        <v>333</v>
      </c>
      <c r="M56" s="120" t="s">
        <v>300</v>
      </c>
      <c r="N56" s="120" t="s">
        <v>18</v>
      </c>
      <c r="O56" s="120" t="s">
        <v>18</v>
      </c>
      <c r="P56" s="120" t="s">
        <v>18</v>
      </c>
      <c r="Q56" s="120" t="s">
        <v>18</v>
      </c>
      <c r="R56" s="123">
        <v>0</v>
      </c>
      <c r="S56" s="123">
        <v>578238</v>
      </c>
      <c r="T56" s="123">
        <v>0</v>
      </c>
      <c r="U56" s="123">
        <f>S56*1.1</f>
        <v>636061.80000000005</v>
      </c>
      <c r="V56" s="123">
        <v>0</v>
      </c>
      <c r="W56" s="123">
        <f>U56*1.1</f>
        <v>699667.9800000001</v>
      </c>
      <c r="X56" s="86" t="s">
        <v>430</v>
      </c>
    </row>
    <row r="57" spans="2:24" ht="75.75" hidden="1" customHeight="1" x14ac:dyDescent="0.25">
      <c r="B57" s="120" t="s">
        <v>8</v>
      </c>
      <c r="C57" s="120" t="s">
        <v>469</v>
      </c>
      <c r="D57" s="124" t="s">
        <v>577</v>
      </c>
      <c r="E57" s="120" t="s">
        <v>389</v>
      </c>
      <c r="F57" s="121" t="s">
        <v>898</v>
      </c>
      <c r="G57" s="120" t="s">
        <v>722</v>
      </c>
      <c r="H57" s="120" t="s">
        <v>507</v>
      </c>
      <c r="I57" s="121" t="s">
        <v>390</v>
      </c>
      <c r="J57" s="120">
        <v>5</v>
      </c>
      <c r="K57" s="121" t="s">
        <v>882</v>
      </c>
      <c r="L57" s="120" t="s">
        <v>333</v>
      </c>
      <c r="M57" s="120">
        <v>2018</v>
      </c>
      <c r="N57" s="120" t="s">
        <v>18</v>
      </c>
      <c r="O57" s="120" t="s">
        <v>18</v>
      </c>
      <c r="P57" s="120" t="s">
        <v>18</v>
      </c>
      <c r="Q57" s="120" t="s">
        <v>18</v>
      </c>
      <c r="R57" s="123">
        <v>0</v>
      </c>
      <c r="S57" s="123">
        <v>0</v>
      </c>
      <c r="T57" s="123">
        <v>0</v>
      </c>
      <c r="U57" s="123">
        <v>0</v>
      </c>
      <c r="V57" s="123">
        <v>0</v>
      </c>
      <c r="W57" s="123">
        <v>0</v>
      </c>
      <c r="X57" s="86" t="s">
        <v>760</v>
      </c>
    </row>
    <row r="58" spans="2:24" ht="75.75" hidden="1" customHeight="1" x14ac:dyDescent="0.25">
      <c r="B58" s="120" t="s">
        <v>8</v>
      </c>
      <c r="C58" s="120" t="s">
        <v>470</v>
      </c>
      <c r="D58" s="124" t="s">
        <v>578</v>
      </c>
      <c r="E58" s="120" t="s">
        <v>456</v>
      </c>
      <c r="F58" s="121" t="s">
        <v>761</v>
      </c>
      <c r="G58" s="120" t="s">
        <v>722</v>
      </c>
      <c r="H58" s="120" t="s">
        <v>508</v>
      </c>
      <c r="I58" s="121" t="s">
        <v>608</v>
      </c>
      <c r="J58" s="120">
        <v>4</v>
      </c>
      <c r="K58" s="121" t="s">
        <v>883</v>
      </c>
      <c r="L58" s="120" t="s">
        <v>812</v>
      </c>
      <c r="M58" s="120">
        <v>2017</v>
      </c>
      <c r="N58" s="120" t="s">
        <v>18</v>
      </c>
      <c r="O58" s="120" t="s">
        <v>18</v>
      </c>
      <c r="P58" s="120" t="s">
        <v>18</v>
      </c>
      <c r="Q58" s="120" t="s">
        <v>18</v>
      </c>
      <c r="R58" s="123">
        <v>0</v>
      </c>
      <c r="S58" s="123">
        <v>0</v>
      </c>
      <c r="T58" s="123">
        <v>0</v>
      </c>
      <c r="U58" s="123">
        <v>0</v>
      </c>
      <c r="V58" s="123">
        <v>0</v>
      </c>
      <c r="W58" s="123">
        <v>0</v>
      </c>
      <c r="X58" s="85" t="s">
        <v>762</v>
      </c>
    </row>
    <row r="59" spans="2:24" ht="75.75" hidden="1" customHeight="1" x14ac:dyDescent="0.25">
      <c r="B59" s="120" t="s">
        <v>8</v>
      </c>
      <c r="C59" s="120" t="s">
        <v>470</v>
      </c>
      <c r="D59" s="124" t="s">
        <v>578</v>
      </c>
      <c r="E59" s="120" t="s">
        <v>457</v>
      </c>
      <c r="F59" s="121" t="s">
        <v>761</v>
      </c>
      <c r="G59" s="120" t="s">
        <v>722</v>
      </c>
      <c r="H59" s="120" t="s">
        <v>509</v>
      </c>
      <c r="I59" s="121" t="s">
        <v>609</v>
      </c>
      <c r="J59" s="120">
        <v>4</v>
      </c>
      <c r="K59" s="121" t="s">
        <v>942</v>
      </c>
      <c r="L59" s="120" t="s">
        <v>817</v>
      </c>
      <c r="M59" s="120" t="s">
        <v>304</v>
      </c>
      <c r="N59" s="120" t="s">
        <v>18</v>
      </c>
      <c r="O59" s="120" t="s">
        <v>18</v>
      </c>
      <c r="P59" s="120" t="s">
        <v>18</v>
      </c>
      <c r="Q59" s="120" t="s">
        <v>18</v>
      </c>
      <c r="R59" s="123">
        <v>0</v>
      </c>
      <c r="S59" s="123">
        <v>0</v>
      </c>
      <c r="T59" s="123">
        <v>0</v>
      </c>
      <c r="U59" s="123">
        <v>0</v>
      </c>
      <c r="V59" s="123">
        <v>0</v>
      </c>
      <c r="W59" s="123">
        <v>0</v>
      </c>
      <c r="X59" s="85" t="s">
        <v>763</v>
      </c>
    </row>
    <row r="60" spans="2:24" ht="75.75" hidden="1" customHeight="1" x14ac:dyDescent="0.25">
      <c r="B60" s="120" t="s">
        <v>8</v>
      </c>
      <c r="C60" s="120" t="s">
        <v>470</v>
      </c>
      <c r="D60" s="124" t="s">
        <v>578</v>
      </c>
      <c r="E60" s="120" t="s">
        <v>458</v>
      </c>
      <c r="F60" s="121" t="s">
        <v>761</v>
      </c>
      <c r="G60" s="120" t="s">
        <v>722</v>
      </c>
      <c r="H60" s="120" t="s">
        <v>510</v>
      </c>
      <c r="I60" s="121" t="s">
        <v>610</v>
      </c>
      <c r="J60" s="120">
        <v>4</v>
      </c>
      <c r="K60" s="121" t="s">
        <v>884</v>
      </c>
      <c r="L60" s="120" t="s">
        <v>813</v>
      </c>
      <c r="M60" s="120" t="s">
        <v>300</v>
      </c>
      <c r="N60" s="120" t="s">
        <v>18</v>
      </c>
      <c r="O60" s="120" t="s">
        <v>18</v>
      </c>
      <c r="P60" s="120" t="s">
        <v>18</v>
      </c>
      <c r="Q60" s="120" t="s">
        <v>18</v>
      </c>
      <c r="R60" s="123">
        <f>840000+3200000</f>
        <v>4040000</v>
      </c>
      <c r="S60" s="123">
        <v>0</v>
      </c>
      <c r="T60" s="123">
        <v>560000</v>
      </c>
      <c r="U60" s="123">
        <v>0</v>
      </c>
      <c r="V60" s="123">
        <v>0</v>
      </c>
      <c r="W60" s="123">
        <v>0</v>
      </c>
      <c r="X60" s="85" t="s">
        <v>764</v>
      </c>
    </row>
    <row r="61" spans="2:24" ht="280.5" hidden="1" customHeight="1" x14ac:dyDescent="0.25">
      <c r="B61" s="120" t="s">
        <v>8</v>
      </c>
      <c r="C61" s="120" t="s">
        <v>470</v>
      </c>
      <c r="D61" s="124" t="s">
        <v>578</v>
      </c>
      <c r="E61" s="120" t="s">
        <v>459</v>
      </c>
      <c r="F61" s="121" t="s">
        <v>761</v>
      </c>
      <c r="G61" s="120" t="s">
        <v>722</v>
      </c>
      <c r="H61" s="120" t="s">
        <v>548</v>
      </c>
      <c r="I61" s="121" t="s">
        <v>791</v>
      </c>
      <c r="J61" s="120">
        <v>14</v>
      </c>
      <c r="K61" s="121" t="s">
        <v>885</v>
      </c>
      <c r="L61" s="120" t="s">
        <v>814</v>
      </c>
      <c r="M61" s="120" t="s">
        <v>304</v>
      </c>
      <c r="N61" s="120" t="s">
        <v>660</v>
      </c>
      <c r="O61" s="121" t="s">
        <v>854</v>
      </c>
      <c r="P61" s="120" t="s">
        <v>852</v>
      </c>
      <c r="Q61" s="125" t="s">
        <v>853</v>
      </c>
      <c r="R61" s="123">
        <f>550000+830000</f>
        <v>1380000</v>
      </c>
      <c r="S61" s="123">
        <v>0</v>
      </c>
      <c r="T61" s="123">
        <v>0</v>
      </c>
      <c r="U61" s="123">
        <v>0</v>
      </c>
      <c r="V61" s="123">
        <v>0</v>
      </c>
      <c r="W61" s="123">
        <v>0</v>
      </c>
      <c r="X61" s="85" t="s">
        <v>450</v>
      </c>
    </row>
    <row r="62" spans="2:24" ht="75.75" hidden="1" customHeight="1" x14ac:dyDescent="0.25">
      <c r="B62" s="120" t="s">
        <v>8</v>
      </c>
      <c r="C62" s="120" t="s">
        <v>470</v>
      </c>
      <c r="D62" s="124" t="s">
        <v>578</v>
      </c>
      <c r="E62" s="120" t="s">
        <v>579</v>
      </c>
      <c r="F62" s="121" t="s">
        <v>761</v>
      </c>
      <c r="G62" s="120" t="s">
        <v>722</v>
      </c>
      <c r="H62" s="120" t="s">
        <v>549</v>
      </c>
      <c r="I62" s="121" t="s">
        <v>611</v>
      </c>
      <c r="J62" s="120">
        <v>3</v>
      </c>
      <c r="K62" s="121" t="s">
        <v>886</v>
      </c>
      <c r="L62" s="120" t="s">
        <v>815</v>
      </c>
      <c r="M62" s="120" t="s">
        <v>300</v>
      </c>
      <c r="N62" s="120" t="s">
        <v>18</v>
      </c>
      <c r="O62" s="120" t="s">
        <v>18</v>
      </c>
      <c r="P62" s="120" t="s">
        <v>18</v>
      </c>
      <c r="Q62" s="120" t="s">
        <v>18</v>
      </c>
      <c r="R62" s="123">
        <f>1100000</f>
        <v>1100000</v>
      </c>
      <c r="S62" s="123">
        <v>0</v>
      </c>
      <c r="T62" s="123">
        <v>1028730</v>
      </c>
      <c r="U62" s="123">
        <v>0</v>
      </c>
      <c r="V62" s="123">
        <v>1000000</v>
      </c>
      <c r="W62" s="123">
        <v>0</v>
      </c>
      <c r="X62" s="85" t="s">
        <v>765</v>
      </c>
    </row>
    <row r="63" spans="2:24" ht="123" hidden="1" customHeight="1" x14ac:dyDescent="0.25">
      <c r="B63" s="120" t="s">
        <v>8</v>
      </c>
      <c r="C63" s="120" t="s">
        <v>470</v>
      </c>
      <c r="D63" s="124" t="s">
        <v>578</v>
      </c>
      <c r="E63" s="120" t="s">
        <v>463</v>
      </c>
      <c r="F63" s="121" t="s">
        <v>761</v>
      </c>
      <c r="G63" s="120" t="s">
        <v>722</v>
      </c>
      <c r="H63" s="120" t="s">
        <v>550</v>
      </c>
      <c r="I63" s="121" t="s">
        <v>613</v>
      </c>
      <c r="J63" s="120">
        <v>5</v>
      </c>
      <c r="K63" s="121" t="s">
        <v>887</v>
      </c>
      <c r="L63" s="120" t="s">
        <v>18</v>
      </c>
      <c r="M63" s="120" t="s">
        <v>300</v>
      </c>
      <c r="N63" s="120" t="s">
        <v>799</v>
      </c>
      <c r="O63" s="121" t="s">
        <v>800</v>
      </c>
      <c r="P63" s="120" t="s">
        <v>798</v>
      </c>
      <c r="Q63" s="122" t="s">
        <v>18</v>
      </c>
      <c r="R63" s="123">
        <v>1371601</v>
      </c>
      <c r="S63" s="123">
        <v>0</v>
      </c>
      <c r="T63" s="123">
        <v>0</v>
      </c>
      <c r="U63" s="123">
        <v>0</v>
      </c>
      <c r="V63" s="123">
        <v>0</v>
      </c>
      <c r="W63" s="123">
        <v>0</v>
      </c>
      <c r="X63" s="85" t="s">
        <v>769</v>
      </c>
    </row>
    <row r="64" spans="2:24" ht="75.75" hidden="1" customHeight="1" x14ac:dyDescent="0.25">
      <c r="B64" s="120" t="s">
        <v>8</v>
      </c>
      <c r="C64" s="120" t="s">
        <v>470</v>
      </c>
      <c r="D64" s="124" t="s">
        <v>578</v>
      </c>
      <c r="E64" s="120" t="s">
        <v>377</v>
      </c>
      <c r="F64" s="121" t="s">
        <v>761</v>
      </c>
      <c r="G64" s="120" t="s">
        <v>722</v>
      </c>
      <c r="H64" s="120" t="s">
        <v>551</v>
      </c>
      <c r="I64" s="121" t="s">
        <v>383</v>
      </c>
      <c r="J64" s="120">
        <v>2</v>
      </c>
      <c r="K64" s="121" t="s">
        <v>888</v>
      </c>
      <c r="L64" s="120" t="s">
        <v>822</v>
      </c>
      <c r="M64" s="120">
        <v>2017</v>
      </c>
      <c r="N64" s="120" t="s">
        <v>619</v>
      </c>
      <c r="O64" s="121" t="s">
        <v>689</v>
      </c>
      <c r="P64" s="120" t="s">
        <v>690</v>
      </c>
      <c r="Q64" s="125">
        <v>1500</v>
      </c>
      <c r="R64" s="123">
        <v>0</v>
      </c>
      <c r="S64" s="123">
        <v>0</v>
      </c>
      <c r="T64" s="123">
        <v>0</v>
      </c>
      <c r="U64" s="123">
        <v>0</v>
      </c>
      <c r="V64" s="123">
        <v>0</v>
      </c>
      <c r="W64" s="123">
        <v>0</v>
      </c>
      <c r="X64" s="85" t="s">
        <v>772</v>
      </c>
    </row>
    <row r="65" spans="2:24" ht="75.75" hidden="1" customHeight="1" x14ac:dyDescent="0.25">
      <c r="B65" s="120" t="s">
        <v>16</v>
      </c>
      <c r="C65" s="120" t="s">
        <v>471</v>
      </c>
      <c r="D65" s="124" t="s">
        <v>943</v>
      </c>
      <c r="E65" s="120" t="s">
        <v>396</v>
      </c>
      <c r="F65" s="124" t="s">
        <v>944</v>
      </c>
      <c r="G65" s="120" t="s">
        <v>722</v>
      </c>
      <c r="H65" s="120" t="s">
        <v>552</v>
      </c>
      <c r="I65" s="121" t="s">
        <v>343</v>
      </c>
      <c r="J65" s="120">
        <v>4</v>
      </c>
      <c r="K65" s="121" t="s">
        <v>931</v>
      </c>
      <c r="L65" s="120" t="s">
        <v>333</v>
      </c>
      <c r="M65" s="120" t="s">
        <v>300</v>
      </c>
      <c r="N65" s="120" t="s">
        <v>619</v>
      </c>
      <c r="O65" s="120" t="s">
        <v>797</v>
      </c>
      <c r="P65" s="120" t="s">
        <v>18</v>
      </c>
      <c r="Q65" s="122" t="s">
        <v>18</v>
      </c>
      <c r="R65" s="123">
        <v>0</v>
      </c>
      <c r="S65" s="123">
        <v>0</v>
      </c>
      <c r="T65" s="123">
        <v>0</v>
      </c>
      <c r="U65" s="123">
        <f>S65</f>
        <v>0</v>
      </c>
      <c r="V65" s="123">
        <v>0</v>
      </c>
      <c r="W65" s="123">
        <v>0</v>
      </c>
      <c r="X65" s="85" t="s">
        <v>843</v>
      </c>
    </row>
    <row r="66" spans="2:24" ht="75.75" customHeight="1" x14ac:dyDescent="0.25">
      <c r="B66" s="120" t="s">
        <v>40</v>
      </c>
      <c r="C66" s="120" t="s">
        <v>472</v>
      </c>
      <c r="D66" s="124" t="s">
        <v>270</v>
      </c>
      <c r="E66" s="120" t="s">
        <v>532</v>
      </c>
      <c r="F66" s="124" t="s">
        <v>846</v>
      </c>
      <c r="G66" s="120" t="s">
        <v>722</v>
      </c>
      <c r="H66" s="120" t="s">
        <v>553</v>
      </c>
      <c r="I66" s="121" t="s">
        <v>540</v>
      </c>
      <c r="J66" s="120">
        <v>2</v>
      </c>
      <c r="K66" s="121" t="s">
        <v>894</v>
      </c>
      <c r="L66" s="120" t="s">
        <v>18</v>
      </c>
      <c r="M66" s="120" t="s">
        <v>300</v>
      </c>
      <c r="N66" s="120" t="s">
        <v>629</v>
      </c>
      <c r="O66" s="121" t="s">
        <v>672</v>
      </c>
      <c r="P66" s="120" t="s">
        <v>673</v>
      </c>
      <c r="Q66" s="122" t="s">
        <v>675</v>
      </c>
      <c r="R66" s="123">
        <v>0</v>
      </c>
      <c r="S66" s="123">
        <v>1800000</v>
      </c>
      <c r="T66" s="123">
        <v>0</v>
      </c>
      <c r="U66" s="123">
        <v>1800000</v>
      </c>
      <c r="V66" s="123">
        <v>0</v>
      </c>
      <c r="W66" s="123">
        <v>1800000</v>
      </c>
      <c r="X66" s="85" t="s">
        <v>526</v>
      </c>
    </row>
    <row r="67" spans="2:24" ht="75.75" customHeight="1" x14ac:dyDescent="0.25">
      <c r="B67" s="120" t="s">
        <v>40</v>
      </c>
      <c r="C67" s="120" t="s">
        <v>472</v>
      </c>
      <c r="D67" s="124" t="s">
        <v>270</v>
      </c>
      <c r="E67" s="120" t="s">
        <v>533</v>
      </c>
      <c r="F67" s="124" t="s">
        <v>846</v>
      </c>
      <c r="G67" s="120" t="s">
        <v>722</v>
      </c>
      <c r="H67" s="120" t="s">
        <v>554</v>
      </c>
      <c r="I67" s="121" t="s">
        <v>541</v>
      </c>
      <c r="J67" s="120">
        <v>3</v>
      </c>
      <c r="K67" s="121" t="s">
        <v>895</v>
      </c>
      <c r="L67" s="120" t="s">
        <v>18</v>
      </c>
      <c r="M67" s="120" t="s">
        <v>300</v>
      </c>
      <c r="N67" s="120" t="s">
        <v>629</v>
      </c>
      <c r="O67" s="121" t="s">
        <v>632</v>
      </c>
      <c r="P67" s="120" t="s">
        <v>625</v>
      </c>
      <c r="Q67" s="122" t="s">
        <v>630</v>
      </c>
      <c r="R67" s="123">
        <v>0</v>
      </c>
      <c r="S67" s="123">
        <v>1255000</v>
      </c>
      <c r="T67" s="123">
        <v>0</v>
      </c>
      <c r="U67" s="123">
        <f>S67*1.1</f>
        <v>1380500</v>
      </c>
      <c r="V67" s="123">
        <v>0</v>
      </c>
      <c r="W67" s="123">
        <f>U67*1.1</f>
        <v>1518550.0000000002</v>
      </c>
      <c r="X67" s="85" t="s">
        <v>528</v>
      </c>
    </row>
    <row r="68" spans="2:24" ht="75.75" customHeight="1" x14ac:dyDescent="0.25">
      <c r="B68" s="120" t="s">
        <v>40</v>
      </c>
      <c r="C68" s="120" t="s">
        <v>472</v>
      </c>
      <c r="D68" s="124" t="s">
        <v>270</v>
      </c>
      <c r="E68" s="120" t="s">
        <v>534</v>
      </c>
      <c r="F68" s="124" t="s">
        <v>846</v>
      </c>
      <c r="G68" s="120" t="s">
        <v>722</v>
      </c>
      <c r="H68" s="120" t="s">
        <v>555</v>
      </c>
      <c r="I68" s="121" t="s">
        <v>542</v>
      </c>
      <c r="J68" s="120">
        <v>3</v>
      </c>
      <c r="K68" s="121" t="s">
        <v>937</v>
      </c>
      <c r="L68" s="120" t="s">
        <v>18</v>
      </c>
      <c r="M68" s="120" t="s">
        <v>300</v>
      </c>
      <c r="N68" s="120" t="s">
        <v>708</v>
      </c>
      <c r="O68" s="121" t="s">
        <v>642</v>
      </c>
      <c r="P68" s="120" t="s">
        <v>643</v>
      </c>
      <c r="Q68" s="122" t="s">
        <v>644</v>
      </c>
      <c r="R68" s="123">
        <v>0</v>
      </c>
      <c r="S68" s="123">
        <v>509000</v>
      </c>
      <c r="T68" s="123">
        <v>0</v>
      </c>
      <c r="U68" s="123">
        <f>S68*1.1</f>
        <v>559900</v>
      </c>
      <c r="V68" s="123">
        <v>0</v>
      </c>
      <c r="W68" s="123">
        <f>U68*1.1</f>
        <v>615890</v>
      </c>
      <c r="X68" s="85" t="s">
        <v>527</v>
      </c>
    </row>
    <row r="69" spans="2:24" ht="75.75" customHeight="1" x14ac:dyDescent="0.25">
      <c r="B69" s="120" t="s">
        <v>40</v>
      </c>
      <c r="C69" s="120" t="s">
        <v>472</v>
      </c>
      <c r="D69" s="124" t="s">
        <v>270</v>
      </c>
      <c r="E69" s="120" t="s">
        <v>535</v>
      </c>
      <c r="F69" s="124" t="s">
        <v>846</v>
      </c>
      <c r="G69" s="120" t="s">
        <v>722</v>
      </c>
      <c r="H69" s="120" t="s">
        <v>556</v>
      </c>
      <c r="I69" s="121" t="s">
        <v>543</v>
      </c>
      <c r="J69" s="120">
        <v>2</v>
      </c>
      <c r="K69" s="121" t="s">
        <v>938</v>
      </c>
      <c r="L69" s="120" t="s">
        <v>18</v>
      </c>
      <c r="M69" s="120" t="s">
        <v>300</v>
      </c>
      <c r="N69" s="120" t="s">
        <v>629</v>
      </c>
      <c r="O69" s="121" t="s">
        <v>678</v>
      </c>
      <c r="P69" s="120" t="s">
        <v>673</v>
      </c>
      <c r="Q69" s="122" t="s">
        <v>675</v>
      </c>
      <c r="R69" s="123">
        <v>0</v>
      </c>
      <c r="S69" s="123">
        <v>1263000</v>
      </c>
      <c r="T69" s="123">
        <v>0</v>
      </c>
      <c r="U69" s="123">
        <f>S69*1.1</f>
        <v>1389300</v>
      </c>
      <c r="V69" s="123">
        <v>0</v>
      </c>
      <c r="W69" s="123">
        <f>U69*1.1</f>
        <v>1528230.0000000002</v>
      </c>
      <c r="X69" s="85" t="s">
        <v>529</v>
      </c>
    </row>
    <row r="70" spans="2:24" ht="75.75" customHeight="1" x14ac:dyDescent="0.25">
      <c r="B70" s="120" t="s">
        <v>40</v>
      </c>
      <c r="C70" s="120" t="s">
        <v>472</v>
      </c>
      <c r="D70" s="124" t="s">
        <v>270</v>
      </c>
      <c r="E70" s="120" t="s">
        <v>536</v>
      </c>
      <c r="F70" s="124" t="s">
        <v>846</v>
      </c>
      <c r="G70" s="120" t="s">
        <v>722</v>
      </c>
      <c r="H70" s="120" t="s">
        <v>557</v>
      </c>
      <c r="I70" s="121" t="s">
        <v>544</v>
      </c>
      <c r="J70" s="120">
        <v>2</v>
      </c>
      <c r="K70" s="121" t="s">
        <v>939</v>
      </c>
      <c r="L70" s="120" t="s">
        <v>18</v>
      </c>
      <c r="M70" s="120" t="s">
        <v>300</v>
      </c>
      <c r="N70" s="120" t="s">
        <v>629</v>
      </c>
      <c r="O70" s="121" t="s">
        <v>678</v>
      </c>
      <c r="P70" s="120" t="s">
        <v>646</v>
      </c>
      <c r="Q70" s="122" t="s">
        <v>675</v>
      </c>
      <c r="R70" s="123">
        <v>0</v>
      </c>
      <c r="S70" s="123">
        <v>0</v>
      </c>
      <c r="T70" s="123">
        <v>0</v>
      </c>
      <c r="U70" s="123">
        <v>0</v>
      </c>
      <c r="V70" s="123">
        <v>0</v>
      </c>
      <c r="W70" s="123">
        <v>0</v>
      </c>
      <c r="X70" s="85" t="s">
        <v>741</v>
      </c>
    </row>
    <row r="71" spans="2:24" ht="75.75" customHeight="1" x14ac:dyDescent="0.25">
      <c r="B71" s="120" t="s">
        <v>40</v>
      </c>
      <c r="C71" s="120" t="s">
        <v>472</v>
      </c>
      <c r="D71" s="124" t="s">
        <v>270</v>
      </c>
      <c r="E71" s="120" t="s">
        <v>537</v>
      </c>
      <c r="F71" s="124" t="s">
        <v>846</v>
      </c>
      <c r="G71" s="120" t="s">
        <v>722</v>
      </c>
      <c r="H71" s="120" t="s">
        <v>558</v>
      </c>
      <c r="I71" s="121" t="s">
        <v>545</v>
      </c>
      <c r="J71" s="120">
        <v>2</v>
      </c>
      <c r="K71" s="121" t="s">
        <v>892</v>
      </c>
      <c r="L71" s="120" t="s">
        <v>18</v>
      </c>
      <c r="M71" s="120">
        <v>2017</v>
      </c>
      <c r="N71" s="120" t="s">
        <v>709</v>
      </c>
      <c r="O71" s="121" t="s">
        <v>645</v>
      </c>
      <c r="P71" s="120" t="s">
        <v>646</v>
      </c>
      <c r="Q71" s="122" t="s">
        <v>647</v>
      </c>
      <c r="R71" s="123">
        <v>900</v>
      </c>
      <c r="S71" s="123">
        <v>0</v>
      </c>
      <c r="T71" s="123">
        <v>0</v>
      </c>
      <c r="U71" s="123">
        <v>0</v>
      </c>
      <c r="V71" s="123">
        <v>0</v>
      </c>
      <c r="W71" s="123">
        <v>0</v>
      </c>
      <c r="X71" s="85" t="s">
        <v>530</v>
      </c>
    </row>
    <row r="72" spans="2:24" ht="75.75" customHeight="1" x14ac:dyDescent="0.25">
      <c r="B72" s="120" t="s">
        <v>40</v>
      </c>
      <c r="C72" s="120" t="s">
        <v>472</v>
      </c>
      <c r="D72" s="124" t="s">
        <v>270</v>
      </c>
      <c r="E72" s="120" t="s">
        <v>538</v>
      </c>
      <c r="F72" s="124" t="s">
        <v>846</v>
      </c>
      <c r="G72" s="120" t="s">
        <v>722</v>
      </c>
      <c r="H72" s="120" t="s">
        <v>559</v>
      </c>
      <c r="I72" s="121" t="s">
        <v>546</v>
      </c>
      <c r="J72" s="120">
        <v>2</v>
      </c>
      <c r="K72" s="121" t="s">
        <v>896</v>
      </c>
      <c r="L72" s="120" t="s">
        <v>18</v>
      </c>
      <c r="M72" s="120" t="s">
        <v>300</v>
      </c>
      <c r="N72" s="120" t="s">
        <v>709</v>
      </c>
      <c r="O72" s="121" t="s">
        <v>648</v>
      </c>
      <c r="P72" s="120" t="s">
        <v>649</v>
      </c>
      <c r="Q72" s="122" t="s">
        <v>647</v>
      </c>
      <c r="R72" s="123">
        <v>0</v>
      </c>
      <c r="S72" s="123">
        <v>80000</v>
      </c>
      <c r="T72" s="123">
        <v>0</v>
      </c>
      <c r="U72" s="123">
        <f>S72*1.1</f>
        <v>88000</v>
      </c>
      <c r="V72" s="123">
        <v>0</v>
      </c>
      <c r="W72" s="123">
        <f>U72*1.1</f>
        <v>96800.000000000015</v>
      </c>
      <c r="X72" s="85" t="s">
        <v>531</v>
      </c>
    </row>
    <row r="73" spans="2:24" ht="75.75" customHeight="1" x14ac:dyDescent="0.25">
      <c r="B73" s="120" t="s">
        <v>40</v>
      </c>
      <c r="C73" s="120" t="s">
        <v>472</v>
      </c>
      <c r="D73" s="124" t="s">
        <v>270</v>
      </c>
      <c r="E73" s="120" t="s">
        <v>539</v>
      </c>
      <c r="F73" s="124" t="s">
        <v>846</v>
      </c>
      <c r="G73" s="120" t="s">
        <v>722</v>
      </c>
      <c r="H73" s="120" t="s">
        <v>560</v>
      </c>
      <c r="I73" s="121" t="s">
        <v>547</v>
      </c>
      <c r="J73" s="120">
        <v>2</v>
      </c>
      <c r="K73" s="121" t="s">
        <v>936</v>
      </c>
      <c r="L73" s="120" t="s">
        <v>18</v>
      </c>
      <c r="M73" s="120">
        <v>2017</v>
      </c>
      <c r="N73" s="120" t="s">
        <v>629</v>
      </c>
      <c r="O73" s="121" t="s">
        <v>632</v>
      </c>
      <c r="P73" s="120" t="s">
        <v>625</v>
      </c>
      <c r="Q73" s="122" t="s">
        <v>630</v>
      </c>
      <c r="R73" s="123">
        <v>30000</v>
      </c>
      <c r="S73" s="123">
        <v>0</v>
      </c>
      <c r="T73" s="123">
        <v>40000</v>
      </c>
      <c r="U73" s="123">
        <v>0</v>
      </c>
      <c r="V73" s="123">
        <v>45000</v>
      </c>
      <c r="W73" s="123">
        <v>0</v>
      </c>
      <c r="X73" s="85" t="s">
        <v>742</v>
      </c>
    </row>
    <row r="74" spans="2:24" ht="120" hidden="1" customHeight="1" x14ac:dyDescent="0.25">
      <c r="B74" s="120" t="s">
        <v>8</v>
      </c>
      <c r="C74" s="120" t="s">
        <v>473</v>
      </c>
      <c r="D74" s="124" t="s">
        <v>911</v>
      </c>
      <c r="E74" s="120" t="s">
        <v>777</v>
      </c>
      <c r="F74" s="121" t="s">
        <v>845</v>
      </c>
      <c r="G74" s="120" t="s">
        <v>722</v>
      </c>
      <c r="H74" s="120" t="s">
        <v>561</v>
      </c>
      <c r="I74" s="121" t="s">
        <v>903</v>
      </c>
      <c r="J74" s="120">
        <v>9</v>
      </c>
      <c r="K74" s="131" t="s">
        <v>904</v>
      </c>
      <c r="L74" s="120" t="s">
        <v>18</v>
      </c>
      <c r="M74" s="120" t="s">
        <v>618</v>
      </c>
      <c r="N74" s="120" t="s">
        <v>18</v>
      </c>
      <c r="O74" s="120" t="s">
        <v>18</v>
      </c>
      <c r="P74" s="120" t="s">
        <v>18</v>
      </c>
      <c r="Q74" s="122" t="s">
        <v>18</v>
      </c>
      <c r="R74" s="123">
        <v>0</v>
      </c>
      <c r="S74" s="123">
        <v>0</v>
      </c>
      <c r="T74" s="123">
        <v>0</v>
      </c>
      <c r="U74" s="123">
        <v>0</v>
      </c>
      <c r="V74" s="123">
        <v>0</v>
      </c>
      <c r="W74" s="123">
        <v>0</v>
      </c>
      <c r="X74" s="85" t="s">
        <v>730</v>
      </c>
    </row>
    <row r="75" spans="2:24" ht="75.75" hidden="1" customHeight="1" x14ac:dyDescent="0.25">
      <c r="B75" s="120" t="s">
        <v>16</v>
      </c>
      <c r="C75" s="120" t="s">
        <v>473</v>
      </c>
      <c r="D75" s="124" t="s">
        <v>911</v>
      </c>
      <c r="E75" s="120" t="s">
        <v>777</v>
      </c>
      <c r="F75" s="121" t="s">
        <v>845</v>
      </c>
      <c r="G75" s="120" t="s">
        <v>722</v>
      </c>
      <c r="H75" s="120" t="s">
        <v>562</v>
      </c>
      <c r="I75" s="121" t="s">
        <v>900</v>
      </c>
      <c r="J75" s="120">
        <v>4</v>
      </c>
      <c r="K75" s="121" t="s">
        <v>934</v>
      </c>
      <c r="L75" s="120" t="s">
        <v>18</v>
      </c>
      <c r="M75" s="120" t="s">
        <v>300</v>
      </c>
      <c r="N75" s="120" t="s">
        <v>18</v>
      </c>
      <c r="O75" s="120" t="s">
        <v>18</v>
      </c>
      <c r="P75" s="120" t="s">
        <v>18</v>
      </c>
      <c r="Q75" s="122" t="s">
        <v>18</v>
      </c>
      <c r="R75" s="123">
        <v>0</v>
      </c>
      <c r="S75" s="123">
        <v>0</v>
      </c>
      <c r="T75" s="123">
        <v>0</v>
      </c>
      <c r="U75" s="123">
        <v>0</v>
      </c>
      <c r="V75" s="123">
        <v>0</v>
      </c>
      <c r="W75" s="123">
        <v>0</v>
      </c>
      <c r="X75" s="85" t="s">
        <v>730</v>
      </c>
    </row>
    <row r="76" spans="2:24" ht="129.75" hidden="1" customHeight="1" x14ac:dyDescent="0.25">
      <c r="B76" s="120" t="s">
        <v>40</v>
      </c>
      <c r="C76" s="120" t="s">
        <v>473</v>
      </c>
      <c r="D76" s="124" t="s">
        <v>911</v>
      </c>
      <c r="E76" s="120" t="s">
        <v>777</v>
      </c>
      <c r="F76" s="121" t="s">
        <v>845</v>
      </c>
      <c r="G76" s="120" t="s">
        <v>722</v>
      </c>
      <c r="H76" s="120" t="s">
        <v>563</v>
      </c>
      <c r="I76" s="121" t="s">
        <v>902</v>
      </c>
      <c r="J76" s="120">
        <v>8</v>
      </c>
      <c r="K76" s="121" t="s">
        <v>935</v>
      </c>
      <c r="L76" s="120" t="s">
        <v>18</v>
      </c>
      <c r="M76" s="120" t="s">
        <v>300</v>
      </c>
      <c r="N76" s="120" t="s">
        <v>18</v>
      </c>
      <c r="O76" s="120" t="s">
        <v>18</v>
      </c>
      <c r="P76" s="120" t="s">
        <v>18</v>
      </c>
      <c r="Q76" s="122" t="s">
        <v>18</v>
      </c>
      <c r="R76" s="123">
        <v>0</v>
      </c>
      <c r="S76" s="123">
        <v>0</v>
      </c>
      <c r="T76" s="123">
        <v>0</v>
      </c>
      <c r="U76" s="123">
        <v>0</v>
      </c>
      <c r="V76" s="123">
        <v>0</v>
      </c>
      <c r="W76" s="123">
        <v>0</v>
      </c>
      <c r="X76" s="85" t="s">
        <v>776</v>
      </c>
    </row>
    <row r="77" spans="2:24" ht="123" hidden="1" customHeight="1" x14ac:dyDescent="0.25">
      <c r="B77" s="120" t="s">
        <v>8</v>
      </c>
      <c r="C77" s="120" t="s">
        <v>473</v>
      </c>
      <c r="D77" s="124" t="s">
        <v>911</v>
      </c>
      <c r="E77" s="120" t="s">
        <v>777</v>
      </c>
      <c r="F77" s="121" t="s">
        <v>845</v>
      </c>
      <c r="G77" s="120" t="s">
        <v>722</v>
      </c>
      <c r="H77" s="120" t="s">
        <v>564</v>
      </c>
      <c r="I77" s="121" t="s">
        <v>897</v>
      </c>
      <c r="J77" s="120">
        <v>8</v>
      </c>
      <c r="K77" s="121" t="s">
        <v>905</v>
      </c>
      <c r="L77" s="120" t="s">
        <v>18</v>
      </c>
      <c r="M77" s="120" t="s">
        <v>300</v>
      </c>
      <c r="N77" s="120" t="s">
        <v>621</v>
      </c>
      <c r="O77" s="120" t="s">
        <v>803</v>
      </c>
      <c r="P77" s="120" t="s">
        <v>804</v>
      </c>
      <c r="Q77" s="122" t="s">
        <v>18</v>
      </c>
      <c r="R77" s="123">
        <v>0</v>
      </c>
      <c r="S77" s="123">
        <v>0</v>
      </c>
      <c r="T77" s="123">
        <v>0</v>
      </c>
      <c r="U77" s="123">
        <v>0</v>
      </c>
      <c r="V77" s="123">
        <v>0</v>
      </c>
      <c r="W77" s="123">
        <v>0</v>
      </c>
      <c r="X77" s="85" t="s">
        <v>730</v>
      </c>
    </row>
    <row r="78" spans="2:24" ht="114.75" hidden="1" customHeight="1" x14ac:dyDescent="0.25">
      <c r="B78" s="120" t="s">
        <v>40</v>
      </c>
      <c r="C78" s="120" t="s">
        <v>473</v>
      </c>
      <c r="D78" s="124" t="s">
        <v>911</v>
      </c>
      <c r="E78" s="120" t="s">
        <v>777</v>
      </c>
      <c r="F78" s="121" t="s">
        <v>845</v>
      </c>
      <c r="G78" s="120" t="s">
        <v>722</v>
      </c>
      <c r="H78" s="120" t="s">
        <v>565</v>
      </c>
      <c r="I78" s="121" t="s">
        <v>909</v>
      </c>
      <c r="J78" s="120">
        <v>8</v>
      </c>
      <c r="K78" s="121" t="s">
        <v>910</v>
      </c>
      <c r="L78" s="120" t="s">
        <v>18</v>
      </c>
      <c r="M78" s="120" t="s">
        <v>300</v>
      </c>
      <c r="N78" s="120" t="s">
        <v>18</v>
      </c>
      <c r="O78" s="120" t="s">
        <v>18</v>
      </c>
      <c r="P78" s="120" t="s">
        <v>18</v>
      </c>
      <c r="Q78" s="122" t="s">
        <v>18</v>
      </c>
      <c r="R78" s="123">
        <v>0</v>
      </c>
      <c r="S78" s="123">
        <v>0</v>
      </c>
      <c r="T78" s="123">
        <v>0</v>
      </c>
      <c r="U78" s="123">
        <v>0</v>
      </c>
      <c r="V78" s="123">
        <v>0</v>
      </c>
      <c r="W78" s="123">
        <v>0</v>
      </c>
      <c r="X78" s="85" t="s">
        <v>730</v>
      </c>
    </row>
    <row r="79" spans="2:24" ht="130.5" hidden="1" customHeight="1" x14ac:dyDescent="0.25">
      <c r="B79" s="120" t="s">
        <v>8</v>
      </c>
      <c r="C79" s="120" t="s">
        <v>473</v>
      </c>
      <c r="D79" s="124" t="s">
        <v>911</v>
      </c>
      <c r="E79" s="120" t="s">
        <v>777</v>
      </c>
      <c r="F79" s="121" t="s">
        <v>845</v>
      </c>
      <c r="G79" s="120" t="s">
        <v>722</v>
      </c>
      <c r="H79" s="120" t="s">
        <v>566</v>
      </c>
      <c r="I79" s="121" t="s">
        <v>901</v>
      </c>
      <c r="J79" s="120">
        <v>8</v>
      </c>
      <c r="K79" s="121" t="s">
        <v>906</v>
      </c>
      <c r="L79" s="120" t="s">
        <v>18</v>
      </c>
      <c r="M79" s="120" t="s">
        <v>300</v>
      </c>
      <c r="N79" s="120" t="s">
        <v>619</v>
      </c>
      <c r="O79" s="121" t="s">
        <v>784</v>
      </c>
      <c r="P79" s="120" t="s">
        <v>785</v>
      </c>
      <c r="Q79" s="122" t="s">
        <v>786</v>
      </c>
      <c r="R79" s="123">
        <v>0</v>
      </c>
      <c r="S79" s="123">
        <v>0</v>
      </c>
      <c r="T79" s="123">
        <v>0</v>
      </c>
      <c r="U79" s="123">
        <v>0</v>
      </c>
      <c r="V79" s="123">
        <v>0</v>
      </c>
      <c r="W79" s="123">
        <v>0</v>
      </c>
      <c r="X79" s="85" t="s">
        <v>730</v>
      </c>
    </row>
    <row r="80" spans="2:24" ht="89.25" hidden="1" customHeight="1" x14ac:dyDescent="0.25">
      <c r="B80" s="120" t="s">
        <v>16</v>
      </c>
      <c r="C80" s="120" t="s">
        <v>473</v>
      </c>
      <c r="D80" s="124" t="s">
        <v>911</v>
      </c>
      <c r="E80" s="120" t="s">
        <v>777</v>
      </c>
      <c r="F80" s="121" t="s">
        <v>845</v>
      </c>
      <c r="G80" s="120" t="s">
        <v>722</v>
      </c>
      <c r="H80" s="120" t="s">
        <v>567</v>
      </c>
      <c r="I80" s="121" t="s">
        <v>874</v>
      </c>
      <c r="J80" s="120">
        <v>4</v>
      </c>
      <c r="K80" s="121" t="s">
        <v>932</v>
      </c>
      <c r="L80" s="120" t="s">
        <v>18</v>
      </c>
      <c r="M80" s="120" t="s">
        <v>300</v>
      </c>
      <c r="N80" s="120" t="s">
        <v>619</v>
      </c>
      <c r="O80" s="121" t="s">
        <v>788</v>
      </c>
      <c r="P80" s="120" t="s">
        <v>789</v>
      </c>
      <c r="Q80" s="125" t="s">
        <v>790</v>
      </c>
      <c r="R80" s="123">
        <v>0</v>
      </c>
      <c r="S80" s="123">
        <v>0</v>
      </c>
      <c r="T80" s="123">
        <v>0</v>
      </c>
      <c r="U80" s="123">
        <v>0</v>
      </c>
      <c r="V80" s="123">
        <v>0</v>
      </c>
      <c r="W80" s="123">
        <v>0</v>
      </c>
      <c r="X80" s="92"/>
    </row>
    <row r="81" spans="2:24" ht="133.5" hidden="1" customHeight="1" x14ac:dyDescent="0.25">
      <c r="B81" s="120" t="s">
        <v>8</v>
      </c>
      <c r="C81" s="120" t="s">
        <v>473</v>
      </c>
      <c r="D81" s="124" t="s">
        <v>911</v>
      </c>
      <c r="E81" s="120" t="s">
        <v>777</v>
      </c>
      <c r="F81" s="121" t="s">
        <v>845</v>
      </c>
      <c r="G81" s="120" t="s">
        <v>722</v>
      </c>
      <c r="H81" s="120" t="s">
        <v>568</v>
      </c>
      <c r="I81" s="121" t="s">
        <v>875</v>
      </c>
      <c r="J81" s="120">
        <v>9</v>
      </c>
      <c r="K81" s="121" t="s">
        <v>907</v>
      </c>
      <c r="L81" s="120" t="s">
        <v>18</v>
      </c>
      <c r="M81" s="120" t="s">
        <v>300</v>
      </c>
      <c r="N81" s="120" t="s">
        <v>18</v>
      </c>
      <c r="O81" s="120" t="s">
        <v>18</v>
      </c>
      <c r="P81" s="120" t="s">
        <v>18</v>
      </c>
      <c r="Q81" s="125" t="s">
        <v>18</v>
      </c>
      <c r="R81" s="123">
        <v>0</v>
      </c>
      <c r="S81" s="123">
        <v>0</v>
      </c>
      <c r="T81" s="123">
        <v>0</v>
      </c>
      <c r="U81" s="123">
        <v>0</v>
      </c>
      <c r="V81" s="123">
        <v>0</v>
      </c>
      <c r="W81" s="123">
        <v>0</v>
      </c>
      <c r="X81" s="92"/>
    </row>
  </sheetData>
  <autoFilter ref="A4:Y81">
    <filterColumn colId="2">
      <filters>
        <filter val="M12"/>
      </filters>
    </filterColumn>
  </autoFilter>
  <mergeCells count="22">
    <mergeCell ref="N2:Q2"/>
    <mergeCell ref="R2:W2"/>
    <mergeCell ref="X2:X4"/>
    <mergeCell ref="N3:N4"/>
    <mergeCell ref="O3:O4"/>
    <mergeCell ref="P3:P4"/>
    <mergeCell ref="Q3:Q4"/>
    <mergeCell ref="R3:S3"/>
    <mergeCell ref="T3:U3"/>
    <mergeCell ref="V3:W3"/>
    <mergeCell ref="M2:M4"/>
    <mergeCell ref="B2:B4"/>
    <mergeCell ref="C2:C4"/>
    <mergeCell ref="D2:D4"/>
    <mergeCell ref="E2:E4"/>
    <mergeCell ref="F2:F4"/>
    <mergeCell ref="G2:G4"/>
    <mergeCell ref="H2:H4"/>
    <mergeCell ref="I2:I4"/>
    <mergeCell ref="J2:J4"/>
    <mergeCell ref="K2:K4"/>
    <mergeCell ref="L2:L4"/>
  </mergeCells>
  <pageMargins left="0.511811024" right="0.511811024" top="0.78740157499999996" bottom="0.78740157499999996" header="0.31496062000000002" footer="0.31496062000000002"/>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R416"/>
  <sheetViews>
    <sheetView tabSelected="1" zoomScaleNormal="100" workbookViewId="0">
      <selection activeCell="AY5" sqref="AY5"/>
    </sheetView>
  </sheetViews>
  <sheetFormatPr defaultColWidth="9.140625" defaultRowHeight="75.75" customHeight="1" x14ac:dyDescent="0.25"/>
  <cols>
    <col min="1" max="1" width="2.85546875" style="387" customWidth="1"/>
    <col min="2" max="2" width="12.5703125" style="146" customWidth="1"/>
    <col min="3" max="3" width="7.5703125" style="137" customWidth="1"/>
    <col min="4" max="4" width="11" style="137" customWidth="1"/>
    <col min="5" max="5" width="29.42578125" style="387" customWidth="1"/>
    <col min="6" max="6" width="19.85546875" style="137" customWidth="1"/>
    <col min="7" max="7" width="32.5703125" style="138" customWidth="1"/>
    <col min="8" max="8" width="19.85546875" style="137" customWidth="1"/>
    <col min="9" max="10" width="10.140625" style="137" customWidth="1"/>
    <col min="11" max="11" width="36.5703125" style="138" customWidth="1"/>
    <col min="12" max="12" width="19.5703125" style="137" customWidth="1"/>
    <col min="13" max="13" width="24.42578125" style="93" customWidth="1"/>
    <col min="14" max="14" width="14.42578125" style="146" customWidth="1"/>
    <col min="15" max="15" width="18.42578125" style="146" customWidth="1"/>
    <col min="16" max="16" width="26.28515625" style="137" customWidth="1"/>
    <col min="17" max="17" width="28.42578125" style="138" customWidth="1"/>
    <col min="18" max="18" width="23.42578125" style="137" customWidth="1"/>
    <col min="19" max="19" width="23.7109375" style="137" customWidth="1"/>
    <col min="20" max="20" width="22.140625" style="387" customWidth="1"/>
    <col min="21" max="21" width="21.85546875" style="387" customWidth="1"/>
    <col min="22" max="22" width="21.28515625" style="387" customWidth="1"/>
    <col min="23" max="23" width="21.42578125" style="387" customWidth="1"/>
    <col min="24" max="24" width="32.28515625" style="387" customWidth="1"/>
    <col min="25" max="25" width="17.28515625" style="387" customWidth="1"/>
    <col min="26" max="26" width="12.5703125" style="387" customWidth="1"/>
    <col min="27" max="28" width="29.7109375" style="138" customWidth="1"/>
    <col min="29" max="29" width="14.140625" style="387" customWidth="1"/>
    <col min="30" max="30" width="11" style="137" customWidth="1"/>
    <col min="31" max="42" width="5.7109375" style="387" customWidth="1"/>
    <col min="43" max="43" width="44" style="138" customWidth="1"/>
    <col min="44" max="44" width="39.42578125" style="387" customWidth="1"/>
    <col min="45" max="16384" width="9.140625" style="387"/>
  </cols>
  <sheetData>
    <row r="1" spans="2:44" ht="27" customHeight="1" x14ac:dyDescent="0.25"/>
    <row r="2" spans="2:44" s="97" customFormat="1" ht="18.75" customHeight="1" x14ac:dyDescent="0.25">
      <c r="B2" s="757" t="s">
        <v>703</v>
      </c>
      <c r="C2" s="757" t="s">
        <v>7</v>
      </c>
      <c r="D2" s="752" t="s">
        <v>589</v>
      </c>
      <c r="E2" s="752" t="s">
        <v>590</v>
      </c>
      <c r="F2" s="739" t="s">
        <v>9</v>
      </c>
      <c r="G2" s="739" t="s">
        <v>0</v>
      </c>
      <c r="H2" s="739" t="s">
        <v>743</v>
      </c>
      <c r="I2" s="753" t="s">
        <v>1408</v>
      </c>
      <c r="J2" s="739" t="s">
        <v>1407</v>
      </c>
      <c r="K2" s="739" t="s">
        <v>592</v>
      </c>
      <c r="L2" s="752" t="s">
        <v>593</v>
      </c>
      <c r="M2" s="752" t="s">
        <v>594</v>
      </c>
      <c r="N2" s="752" t="s">
        <v>13</v>
      </c>
      <c r="O2" s="753" t="s">
        <v>1928</v>
      </c>
      <c r="P2" s="756" t="s">
        <v>705</v>
      </c>
      <c r="Q2" s="752"/>
      <c r="R2" s="752"/>
      <c r="S2" s="752"/>
      <c r="T2" s="752" t="s">
        <v>704</v>
      </c>
      <c r="U2" s="752"/>
      <c r="V2" s="752"/>
      <c r="W2" s="752"/>
      <c r="X2" s="739" t="s">
        <v>844</v>
      </c>
      <c r="Y2" s="739" t="s">
        <v>949</v>
      </c>
      <c r="Z2" s="739" t="s">
        <v>950</v>
      </c>
      <c r="AA2" s="739" t="s">
        <v>951</v>
      </c>
      <c r="AB2" s="739" t="s">
        <v>952</v>
      </c>
      <c r="AC2" s="742" t="s">
        <v>953</v>
      </c>
      <c r="AD2" s="744" t="s">
        <v>980</v>
      </c>
      <c r="AE2" s="745"/>
      <c r="AF2" s="745"/>
      <c r="AG2" s="745"/>
      <c r="AH2" s="745"/>
      <c r="AI2" s="745"/>
      <c r="AJ2" s="745"/>
      <c r="AK2" s="745"/>
      <c r="AL2" s="745"/>
      <c r="AM2" s="745"/>
      <c r="AN2" s="745"/>
      <c r="AO2" s="745"/>
      <c r="AP2" s="745"/>
      <c r="AQ2" s="746"/>
      <c r="AR2" s="484"/>
    </row>
    <row r="3" spans="2:44" s="97" customFormat="1" ht="18.75" customHeight="1" x14ac:dyDescent="0.25">
      <c r="B3" s="757"/>
      <c r="C3" s="757"/>
      <c r="D3" s="752"/>
      <c r="E3" s="752"/>
      <c r="F3" s="740"/>
      <c r="G3" s="740"/>
      <c r="H3" s="740"/>
      <c r="I3" s="754"/>
      <c r="J3" s="740"/>
      <c r="K3" s="740"/>
      <c r="L3" s="752"/>
      <c r="M3" s="752"/>
      <c r="N3" s="752"/>
      <c r="O3" s="754"/>
      <c r="P3" s="739" t="s">
        <v>595</v>
      </c>
      <c r="Q3" s="739" t="s">
        <v>710</v>
      </c>
      <c r="R3" s="739" t="s">
        <v>711</v>
      </c>
      <c r="S3" s="739" t="s">
        <v>596</v>
      </c>
      <c r="T3" s="751" t="s">
        <v>300</v>
      </c>
      <c r="U3" s="751"/>
      <c r="V3" s="751"/>
      <c r="W3" s="751"/>
      <c r="X3" s="740"/>
      <c r="Y3" s="740"/>
      <c r="Z3" s="740"/>
      <c r="AA3" s="740"/>
      <c r="AB3" s="740"/>
      <c r="AC3" s="743"/>
      <c r="AD3" s="747"/>
      <c r="AE3" s="748"/>
      <c r="AF3" s="748"/>
      <c r="AG3" s="748"/>
      <c r="AH3" s="748"/>
      <c r="AI3" s="748"/>
      <c r="AJ3" s="748"/>
      <c r="AK3" s="748"/>
      <c r="AL3" s="748"/>
      <c r="AM3" s="748"/>
      <c r="AN3" s="748"/>
      <c r="AO3" s="748"/>
      <c r="AP3" s="748"/>
      <c r="AQ3" s="749"/>
      <c r="AR3" s="484"/>
    </row>
    <row r="4" spans="2:44" s="97" customFormat="1" ht="81" customHeight="1" x14ac:dyDescent="0.25">
      <c r="B4" s="757"/>
      <c r="C4" s="757"/>
      <c r="D4" s="752"/>
      <c r="E4" s="752"/>
      <c r="F4" s="741"/>
      <c r="G4" s="741"/>
      <c r="H4" s="741"/>
      <c r="I4" s="755"/>
      <c r="J4" s="741" t="s">
        <v>1407</v>
      </c>
      <c r="K4" s="741"/>
      <c r="L4" s="752"/>
      <c r="M4" s="752"/>
      <c r="N4" s="752"/>
      <c r="O4" s="755"/>
      <c r="P4" s="750"/>
      <c r="Q4" s="750"/>
      <c r="R4" s="750"/>
      <c r="S4" s="750"/>
      <c r="T4" s="467" t="s">
        <v>1564</v>
      </c>
      <c r="U4" s="467" t="s">
        <v>1554</v>
      </c>
      <c r="V4" s="467" t="s">
        <v>1616</v>
      </c>
      <c r="W4" s="467" t="s">
        <v>1555</v>
      </c>
      <c r="X4" s="741"/>
      <c r="Y4" s="741"/>
      <c r="Z4" s="741"/>
      <c r="AA4" s="741"/>
      <c r="AB4" s="741"/>
      <c r="AC4" s="743" t="s">
        <v>953</v>
      </c>
      <c r="AD4" s="466" t="s">
        <v>984</v>
      </c>
      <c r="AE4" s="465" t="s">
        <v>954</v>
      </c>
      <c r="AF4" s="465" t="s">
        <v>955</v>
      </c>
      <c r="AG4" s="465" t="s">
        <v>956</v>
      </c>
      <c r="AH4" s="465" t="s">
        <v>957</v>
      </c>
      <c r="AI4" s="465" t="s">
        <v>958</v>
      </c>
      <c r="AJ4" s="465" t="s">
        <v>959</v>
      </c>
      <c r="AK4" s="465" t="s">
        <v>960</v>
      </c>
      <c r="AL4" s="465" t="s">
        <v>961</v>
      </c>
      <c r="AM4" s="465" t="s">
        <v>962</v>
      </c>
      <c r="AN4" s="465" t="s">
        <v>963</v>
      </c>
      <c r="AO4" s="465" t="s">
        <v>964</v>
      </c>
      <c r="AP4" s="465" t="s">
        <v>965</v>
      </c>
      <c r="AQ4" s="465" t="s">
        <v>981</v>
      </c>
      <c r="AR4" s="486" t="s">
        <v>985</v>
      </c>
    </row>
    <row r="5" spans="2:44" ht="30" customHeight="1" x14ac:dyDescent="0.25">
      <c r="B5" s="245">
        <v>2017</v>
      </c>
      <c r="C5" s="415" t="s">
        <v>40</v>
      </c>
      <c r="D5" s="636" t="s">
        <v>325</v>
      </c>
      <c r="E5" s="588" t="s">
        <v>39</v>
      </c>
      <c r="F5" s="636" t="s">
        <v>334</v>
      </c>
      <c r="G5" s="588" t="s">
        <v>796</v>
      </c>
      <c r="H5" s="636" t="s">
        <v>700</v>
      </c>
      <c r="I5" s="247" t="s">
        <v>50</v>
      </c>
      <c r="J5" s="247" t="s">
        <v>1448</v>
      </c>
      <c r="K5" s="588" t="s">
        <v>41</v>
      </c>
      <c r="L5" s="636">
        <v>2</v>
      </c>
      <c r="M5" s="588" t="s">
        <v>1134</v>
      </c>
      <c r="N5" s="636" t="s">
        <v>18</v>
      </c>
      <c r="O5" s="248">
        <v>2017</v>
      </c>
      <c r="P5" s="636" t="s">
        <v>706</v>
      </c>
      <c r="Q5" s="588" t="s">
        <v>635</v>
      </c>
      <c r="R5" s="636" t="s">
        <v>636</v>
      </c>
      <c r="S5" s="661" t="s">
        <v>627</v>
      </c>
      <c r="T5" s="631">
        <v>0</v>
      </c>
      <c r="U5" s="631">
        <v>0</v>
      </c>
      <c r="V5" s="631">
        <v>0</v>
      </c>
      <c r="W5" s="631">
        <v>0</v>
      </c>
      <c r="X5" s="588" t="s">
        <v>1198</v>
      </c>
      <c r="Y5" s="636" t="s">
        <v>966</v>
      </c>
      <c r="Z5" s="636" t="s">
        <v>18</v>
      </c>
      <c r="AA5" s="738" t="s">
        <v>1168</v>
      </c>
      <c r="AB5" s="738" t="s">
        <v>967</v>
      </c>
      <c r="AC5" s="646" t="s">
        <v>1929</v>
      </c>
      <c r="AD5" s="309" t="s">
        <v>982</v>
      </c>
      <c r="AE5" s="310"/>
      <c r="AF5" s="310">
        <v>1</v>
      </c>
      <c r="AG5" s="311"/>
      <c r="AH5" s="311"/>
      <c r="AI5" s="311"/>
      <c r="AJ5" s="311"/>
      <c r="AK5" s="311"/>
      <c r="AL5" s="311"/>
      <c r="AM5" s="311"/>
      <c r="AN5" s="311"/>
      <c r="AO5" s="311"/>
      <c r="AP5" s="311"/>
      <c r="AQ5" s="611" t="s">
        <v>1169</v>
      </c>
      <c r="AR5" s="611" t="s">
        <v>1338</v>
      </c>
    </row>
    <row r="6" spans="2:44" ht="30" customHeight="1" x14ac:dyDescent="0.25">
      <c r="B6" s="245">
        <v>2017</v>
      </c>
      <c r="C6" s="415" t="s">
        <v>40</v>
      </c>
      <c r="D6" s="637"/>
      <c r="E6" s="589"/>
      <c r="F6" s="637"/>
      <c r="G6" s="589"/>
      <c r="H6" s="637"/>
      <c r="I6" s="249" t="s">
        <v>50</v>
      </c>
      <c r="J6" s="249" t="s">
        <v>1448</v>
      </c>
      <c r="K6" s="589"/>
      <c r="L6" s="637"/>
      <c r="M6" s="589"/>
      <c r="N6" s="637"/>
      <c r="O6" s="248">
        <v>2017</v>
      </c>
      <c r="P6" s="637"/>
      <c r="Q6" s="589"/>
      <c r="R6" s="637"/>
      <c r="S6" s="662"/>
      <c r="T6" s="632"/>
      <c r="U6" s="632"/>
      <c r="V6" s="632"/>
      <c r="W6" s="632"/>
      <c r="X6" s="589"/>
      <c r="Y6" s="637"/>
      <c r="Z6" s="637"/>
      <c r="AA6" s="589"/>
      <c r="AB6" s="589"/>
      <c r="AC6" s="646"/>
      <c r="AD6" s="309" t="s">
        <v>983</v>
      </c>
      <c r="AE6" s="310"/>
      <c r="AF6" s="310">
        <v>1</v>
      </c>
      <c r="AG6" s="311"/>
      <c r="AH6" s="311"/>
      <c r="AI6" s="311"/>
      <c r="AJ6" s="311"/>
      <c r="AK6" s="311"/>
      <c r="AL6" s="311"/>
      <c r="AM6" s="311"/>
      <c r="AN6" s="311"/>
      <c r="AO6" s="311"/>
      <c r="AP6" s="310"/>
      <c r="AQ6" s="612"/>
      <c r="AR6" s="612"/>
    </row>
    <row r="7" spans="2:44" ht="30" customHeight="1" x14ac:dyDescent="0.25">
      <c r="B7" s="250">
        <v>2018</v>
      </c>
      <c r="C7" s="457" t="s">
        <v>40</v>
      </c>
      <c r="D7" s="651" t="s">
        <v>325</v>
      </c>
      <c r="E7" s="619" t="s">
        <v>39</v>
      </c>
      <c r="F7" s="651" t="s">
        <v>334</v>
      </c>
      <c r="G7" s="619" t="s">
        <v>796</v>
      </c>
      <c r="H7" s="651" t="s">
        <v>700</v>
      </c>
      <c r="I7" s="252" t="s">
        <v>51</v>
      </c>
      <c r="J7" s="252" t="s">
        <v>1449</v>
      </c>
      <c r="K7" s="619" t="s">
        <v>1672</v>
      </c>
      <c r="L7" s="651">
        <v>3</v>
      </c>
      <c r="M7" s="619" t="s">
        <v>1134</v>
      </c>
      <c r="N7" s="651" t="s">
        <v>18</v>
      </c>
      <c r="O7" s="253">
        <v>2018</v>
      </c>
      <c r="P7" s="651" t="s">
        <v>707</v>
      </c>
      <c r="Q7" s="619" t="s">
        <v>638</v>
      </c>
      <c r="R7" s="651" t="s">
        <v>639</v>
      </c>
      <c r="S7" s="659" t="s">
        <v>640</v>
      </c>
      <c r="T7" s="654">
        <v>0</v>
      </c>
      <c r="U7" s="654">
        <v>0</v>
      </c>
      <c r="V7" s="654">
        <v>0</v>
      </c>
      <c r="W7" s="654">
        <v>0</v>
      </c>
      <c r="X7" s="619"/>
      <c r="Y7" s="651" t="s">
        <v>966</v>
      </c>
      <c r="Z7" s="651" t="s">
        <v>18</v>
      </c>
      <c r="AA7" s="619" t="s">
        <v>1251</v>
      </c>
      <c r="AB7" s="619" t="s">
        <v>968</v>
      </c>
      <c r="AC7" s="658" t="s">
        <v>986</v>
      </c>
      <c r="AD7" s="456" t="s">
        <v>982</v>
      </c>
      <c r="AE7" s="447">
        <v>0.9</v>
      </c>
      <c r="AF7" s="447"/>
      <c r="AG7" s="447">
        <v>1</v>
      </c>
      <c r="AH7" s="447"/>
      <c r="AI7" s="447"/>
      <c r="AJ7" s="447"/>
      <c r="AK7" s="447"/>
      <c r="AL7" s="447"/>
      <c r="AM7" s="447"/>
      <c r="AN7" s="447"/>
      <c r="AO7" s="447"/>
      <c r="AP7" s="447"/>
      <c r="AQ7" s="619" t="s">
        <v>1253</v>
      </c>
      <c r="AR7" s="600"/>
    </row>
    <row r="8" spans="2:44" ht="30" customHeight="1" x14ac:dyDescent="0.25">
      <c r="B8" s="250">
        <v>2018</v>
      </c>
      <c r="C8" s="457" t="s">
        <v>40</v>
      </c>
      <c r="D8" s="712"/>
      <c r="E8" s="626"/>
      <c r="F8" s="712"/>
      <c r="G8" s="626"/>
      <c r="H8" s="712"/>
      <c r="I8" s="252" t="s">
        <v>51</v>
      </c>
      <c r="J8" s="252" t="s">
        <v>1449</v>
      </c>
      <c r="K8" s="626"/>
      <c r="L8" s="712"/>
      <c r="M8" s="626"/>
      <c r="N8" s="712"/>
      <c r="O8" s="253">
        <v>2018</v>
      </c>
      <c r="P8" s="712"/>
      <c r="Q8" s="626"/>
      <c r="R8" s="712"/>
      <c r="S8" s="729"/>
      <c r="T8" s="707"/>
      <c r="U8" s="707"/>
      <c r="V8" s="707"/>
      <c r="W8" s="707"/>
      <c r="X8" s="626"/>
      <c r="Y8" s="712"/>
      <c r="Z8" s="712"/>
      <c r="AA8" s="626"/>
      <c r="AB8" s="626"/>
      <c r="AC8" s="658"/>
      <c r="AD8" s="456" t="s">
        <v>983</v>
      </c>
      <c r="AE8" s="447"/>
      <c r="AF8" s="447"/>
      <c r="AG8" s="447"/>
      <c r="AH8" s="447"/>
      <c r="AI8" s="447"/>
      <c r="AJ8" s="447"/>
      <c r="AK8" s="447"/>
      <c r="AL8" s="447"/>
      <c r="AM8" s="447"/>
      <c r="AN8" s="447"/>
      <c r="AO8" s="447"/>
      <c r="AP8" s="447"/>
      <c r="AQ8" s="626"/>
      <c r="AR8" s="629"/>
    </row>
    <row r="9" spans="2:44" ht="30" customHeight="1" x14ac:dyDescent="0.25">
      <c r="B9" s="250">
        <v>2019</v>
      </c>
      <c r="C9" s="457" t="s">
        <v>40</v>
      </c>
      <c r="D9" s="651" t="s">
        <v>325</v>
      </c>
      <c r="E9" s="619" t="s">
        <v>39</v>
      </c>
      <c r="F9" s="651" t="s">
        <v>334</v>
      </c>
      <c r="G9" s="619" t="s">
        <v>796</v>
      </c>
      <c r="H9" s="651" t="s">
        <v>700</v>
      </c>
      <c r="I9" s="252" t="s">
        <v>52</v>
      </c>
      <c r="J9" s="252" t="s">
        <v>1450</v>
      </c>
      <c r="K9" s="619" t="s">
        <v>1673</v>
      </c>
      <c r="L9" s="651">
        <v>4</v>
      </c>
      <c r="M9" s="619" t="s">
        <v>1135</v>
      </c>
      <c r="N9" s="651" t="s">
        <v>18</v>
      </c>
      <c r="O9" s="253">
        <v>2019</v>
      </c>
      <c r="P9" s="651" t="s">
        <v>708</v>
      </c>
      <c r="Q9" s="619" t="s">
        <v>641</v>
      </c>
      <c r="R9" s="651" t="s">
        <v>626</v>
      </c>
      <c r="S9" s="659" t="s">
        <v>627</v>
      </c>
      <c r="T9" s="654">
        <v>0</v>
      </c>
      <c r="U9" s="654">
        <v>0</v>
      </c>
      <c r="V9" s="654">
        <v>0</v>
      </c>
      <c r="W9" s="654">
        <v>0</v>
      </c>
      <c r="X9" s="619"/>
      <c r="Y9" s="651" t="s">
        <v>966</v>
      </c>
      <c r="Z9" s="651" t="s">
        <v>18</v>
      </c>
      <c r="AA9" s="619" t="s">
        <v>1252</v>
      </c>
      <c r="AB9" s="619" t="s">
        <v>969</v>
      </c>
      <c r="AC9" s="658" t="s">
        <v>987</v>
      </c>
      <c r="AD9" s="456" t="s">
        <v>982</v>
      </c>
      <c r="AE9" s="447"/>
      <c r="AF9" s="447"/>
      <c r="AG9" s="447"/>
      <c r="AH9" s="447"/>
      <c r="AI9" s="447"/>
      <c r="AJ9" s="447">
        <v>0.5</v>
      </c>
      <c r="AK9" s="447"/>
      <c r="AL9" s="447"/>
      <c r="AM9" s="447"/>
      <c r="AN9" s="447"/>
      <c r="AO9" s="447">
        <v>1</v>
      </c>
      <c r="AP9" s="447"/>
      <c r="AQ9" s="619" t="s">
        <v>1254</v>
      </c>
      <c r="AR9" s="600"/>
    </row>
    <row r="10" spans="2:44" ht="30" customHeight="1" x14ac:dyDescent="0.25">
      <c r="B10" s="250">
        <v>2019</v>
      </c>
      <c r="C10" s="457" t="s">
        <v>40</v>
      </c>
      <c r="D10" s="712"/>
      <c r="E10" s="626"/>
      <c r="F10" s="712"/>
      <c r="G10" s="626"/>
      <c r="H10" s="712"/>
      <c r="I10" s="252" t="s">
        <v>52</v>
      </c>
      <c r="J10" s="252" t="s">
        <v>1450</v>
      </c>
      <c r="K10" s="626"/>
      <c r="L10" s="712"/>
      <c r="M10" s="626"/>
      <c r="N10" s="712"/>
      <c r="O10" s="253">
        <v>2019</v>
      </c>
      <c r="P10" s="712"/>
      <c r="Q10" s="626"/>
      <c r="R10" s="712"/>
      <c r="S10" s="729"/>
      <c r="T10" s="707"/>
      <c r="U10" s="707"/>
      <c r="V10" s="707"/>
      <c r="W10" s="707"/>
      <c r="X10" s="626"/>
      <c r="Y10" s="712"/>
      <c r="Z10" s="712"/>
      <c r="AA10" s="626"/>
      <c r="AB10" s="626"/>
      <c r="AC10" s="677"/>
      <c r="AD10" s="456" t="s">
        <v>983</v>
      </c>
      <c r="AE10" s="447"/>
      <c r="AF10" s="447"/>
      <c r="AG10" s="447"/>
      <c r="AH10" s="447"/>
      <c r="AI10" s="447"/>
      <c r="AJ10" s="447"/>
      <c r="AK10" s="447"/>
      <c r="AL10" s="447"/>
      <c r="AM10" s="447"/>
      <c r="AN10" s="447"/>
      <c r="AO10" s="447"/>
      <c r="AP10" s="447"/>
      <c r="AQ10" s="626"/>
      <c r="AR10" s="629"/>
    </row>
    <row r="11" spans="2:44" s="138" customFormat="1" ht="30" customHeight="1" x14ac:dyDescent="0.25">
      <c r="B11" s="245">
        <v>2017</v>
      </c>
      <c r="C11" s="454" t="s">
        <v>8</v>
      </c>
      <c r="D11" s="636" t="s">
        <v>326</v>
      </c>
      <c r="E11" s="588" t="s">
        <v>43</v>
      </c>
      <c r="F11" s="636" t="s">
        <v>334</v>
      </c>
      <c r="G11" s="588" t="s">
        <v>712</v>
      </c>
      <c r="H11" s="636" t="s">
        <v>713</v>
      </c>
      <c r="I11" s="454" t="s">
        <v>53</v>
      </c>
      <c r="J11" s="454" t="s">
        <v>1451</v>
      </c>
      <c r="K11" s="588" t="s">
        <v>21</v>
      </c>
      <c r="L11" s="636">
        <v>4</v>
      </c>
      <c r="M11" s="588" t="s">
        <v>971</v>
      </c>
      <c r="N11" s="636" t="s">
        <v>18</v>
      </c>
      <c r="O11" s="248">
        <v>2017</v>
      </c>
      <c r="P11" s="636" t="s">
        <v>619</v>
      </c>
      <c r="Q11" s="588" t="s">
        <v>661</v>
      </c>
      <c r="R11" s="636" t="s">
        <v>662</v>
      </c>
      <c r="S11" s="661" t="s">
        <v>663</v>
      </c>
      <c r="T11" s="631">
        <v>0</v>
      </c>
      <c r="U11" s="631">
        <v>0</v>
      </c>
      <c r="V11" s="631">
        <v>0</v>
      </c>
      <c r="W11" s="631">
        <v>0</v>
      </c>
      <c r="X11" s="588"/>
      <c r="Y11" s="636" t="s">
        <v>966</v>
      </c>
      <c r="Z11" s="636" t="s">
        <v>18</v>
      </c>
      <c r="AA11" s="588" t="s">
        <v>21</v>
      </c>
      <c r="AB11" s="588" t="s">
        <v>974</v>
      </c>
      <c r="AC11" s="646" t="s">
        <v>1970</v>
      </c>
      <c r="AD11" s="509" t="s">
        <v>982</v>
      </c>
      <c r="AE11" s="313">
        <v>0.1</v>
      </c>
      <c r="AF11" s="313"/>
      <c r="AG11" s="313"/>
      <c r="AH11" s="313">
        <v>0.5</v>
      </c>
      <c r="AI11" s="497"/>
      <c r="AJ11" s="497">
        <v>1</v>
      </c>
      <c r="AK11" s="497"/>
      <c r="AL11" s="497"/>
      <c r="AM11" s="497"/>
      <c r="AN11" s="497"/>
      <c r="AO11" s="497"/>
      <c r="AP11" s="497"/>
      <c r="AQ11" s="630" t="s">
        <v>977</v>
      </c>
      <c r="AR11" s="630" t="s">
        <v>1976</v>
      </c>
    </row>
    <row r="12" spans="2:44" s="138" customFormat="1" ht="30" customHeight="1" x14ac:dyDescent="0.25">
      <c r="B12" s="245">
        <v>2017</v>
      </c>
      <c r="C12" s="454" t="s">
        <v>8</v>
      </c>
      <c r="D12" s="637"/>
      <c r="E12" s="589"/>
      <c r="F12" s="637"/>
      <c r="G12" s="589"/>
      <c r="H12" s="637"/>
      <c r="I12" s="454" t="s">
        <v>53</v>
      </c>
      <c r="J12" s="454" t="s">
        <v>1451</v>
      </c>
      <c r="K12" s="589"/>
      <c r="L12" s="637"/>
      <c r="M12" s="589"/>
      <c r="N12" s="637"/>
      <c r="O12" s="248">
        <v>2017</v>
      </c>
      <c r="P12" s="637"/>
      <c r="Q12" s="589"/>
      <c r="R12" s="637"/>
      <c r="S12" s="662"/>
      <c r="T12" s="632"/>
      <c r="U12" s="632"/>
      <c r="V12" s="632"/>
      <c r="W12" s="632"/>
      <c r="X12" s="589"/>
      <c r="Y12" s="637"/>
      <c r="Z12" s="637"/>
      <c r="AA12" s="589"/>
      <c r="AB12" s="589"/>
      <c r="AC12" s="646"/>
      <c r="AD12" s="509" t="s">
        <v>983</v>
      </c>
      <c r="AE12" s="310">
        <v>0.1</v>
      </c>
      <c r="AF12" s="313"/>
      <c r="AG12" s="313"/>
      <c r="AH12" s="313">
        <v>0.5</v>
      </c>
      <c r="AI12" s="497"/>
      <c r="AJ12" s="497">
        <v>0.5</v>
      </c>
      <c r="AK12" s="497"/>
      <c r="AL12" s="497">
        <v>1</v>
      </c>
      <c r="AM12" s="497"/>
      <c r="AN12" s="497"/>
      <c r="AO12" s="497"/>
      <c r="AP12" s="497"/>
      <c r="AQ12" s="612"/>
      <c r="AR12" s="612"/>
    </row>
    <row r="13" spans="2:44" ht="30" customHeight="1" x14ac:dyDescent="0.25">
      <c r="B13" s="250">
        <v>2018</v>
      </c>
      <c r="C13" s="457" t="s">
        <v>8</v>
      </c>
      <c r="D13" s="651" t="s">
        <v>326</v>
      </c>
      <c r="E13" s="619" t="s">
        <v>43</v>
      </c>
      <c r="F13" s="651" t="s">
        <v>334</v>
      </c>
      <c r="G13" s="619" t="s">
        <v>712</v>
      </c>
      <c r="H13" s="651" t="s">
        <v>713</v>
      </c>
      <c r="I13" s="452" t="s">
        <v>54</v>
      </c>
      <c r="J13" s="452" t="s">
        <v>1452</v>
      </c>
      <c r="K13" s="619" t="s">
        <v>22</v>
      </c>
      <c r="L13" s="651">
        <v>4</v>
      </c>
      <c r="M13" s="619" t="s">
        <v>971</v>
      </c>
      <c r="N13" s="651" t="s">
        <v>18</v>
      </c>
      <c r="O13" s="253">
        <v>2018</v>
      </c>
      <c r="P13" s="651" t="s">
        <v>619</v>
      </c>
      <c r="Q13" s="619" t="s">
        <v>661</v>
      </c>
      <c r="R13" s="651" t="s">
        <v>662</v>
      </c>
      <c r="S13" s="659" t="s">
        <v>663</v>
      </c>
      <c r="T13" s="654">
        <v>0</v>
      </c>
      <c r="U13" s="654">
        <v>0</v>
      </c>
      <c r="V13" s="654">
        <v>0</v>
      </c>
      <c r="W13" s="654">
        <v>0</v>
      </c>
      <c r="X13" s="619"/>
      <c r="Y13" s="651" t="s">
        <v>966</v>
      </c>
      <c r="Z13" s="651" t="s">
        <v>18</v>
      </c>
      <c r="AA13" s="619" t="s">
        <v>972</v>
      </c>
      <c r="AB13" s="619" t="s">
        <v>975</v>
      </c>
      <c r="AC13" s="658" t="s">
        <v>986</v>
      </c>
      <c r="AD13" s="456" t="s">
        <v>982</v>
      </c>
      <c r="AE13" s="447">
        <v>0.1</v>
      </c>
      <c r="AF13" s="447"/>
      <c r="AG13" s="447"/>
      <c r="AH13" s="447"/>
      <c r="AI13" s="447"/>
      <c r="AJ13" s="447">
        <v>0.5</v>
      </c>
      <c r="AK13" s="447"/>
      <c r="AL13" s="447"/>
      <c r="AM13" s="447"/>
      <c r="AN13" s="447"/>
      <c r="AO13" s="447"/>
      <c r="AP13" s="447">
        <v>1</v>
      </c>
      <c r="AQ13" s="619" t="s">
        <v>978</v>
      </c>
      <c r="AR13" s="600"/>
    </row>
    <row r="14" spans="2:44" ht="30" customHeight="1" x14ac:dyDescent="0.25">
      <c r="B14" s="250">
        <v>2018</v>
      </c>
      <c r="C14" s="457" t="s">
        <v>8</v>
      </c>
      <c r="D14" s="652"/>
      <c r="E14" s="620"/>
      <c r="F14" s="652"/>
      <c r="G14" s="620"/>
      <c r="H14" s="652"/>
      <c r="I14" s="452" t="s">
        <v>54</v>
      </c>
      <c r="J14" s="452" t="s">
        <v>1452</v>
      </c>
      <c r="K14" s="626"/>
      <c r="L14" s="712"/>
      <c r="M14" s="626"/>
      <c r="N14" s="712"/>
      <c r="O14" s="253">
        <v>2018</v>
      </c>
      <c r="P14" s="712"/>
      <c r="Q14" s="626"/>
      <c r="R14" s="712"/>
      <c r="S14" s="729"/>
      <c r="T14" s="655"/>
      <c r="U14" s="655"/>
      <c r="V14" s="655"/>
      <c r="W14" s="655"/>
      <c r="X14" s="626"/>
      <c r="Y14" s="712"/>
      <c r="Z14" s="712"/>
      <c r="AA14" s="626"/>
      <c r="AB14" s="626"/>
      <c r="AC14" s="677"/>
      <c r="AD14" s="456" t="s">
        <v>983</v>
      </c>
      <c r="AE14" s="447"/>
      <c r="AF14" s="447"/>
      <c r="AG14" s="447"/>
      <c r="AH14" s="447"/>
      <c r="AI14" s="447"/>
      <c r="AJ14" s="447"/>
      <c r="AK14" s="447"/>
      <c r="AL14" s="447"/>
      <c r="AM14" s="447"/>
      <c r="AN14" s="447"/>
      <c r="AO14" s="447"/>
      <c r="AP14" s="447"/>
      <c r="AQ14" s="626"/>
      <c r="AR14" s="629"/>
    </row>
    <row r="15" spans="2:44" ht="30" customHeight="1" x14ac:dyDescent="0.25">
      <c r="B15" s="250">
        <v>2019</v>
      </c>
      <c r="C15" s="457" t="s">
        <v>8</v>
      </c>
      <c r="D15" s="651" t="s">
        <v>326</v>
      </c>
      <c r="E15" s="619" t="s">
        <v>43</v>
      </c>
      <c r="F15" s="651" t="s">
        <v>334</v>
      </c>
      <c r="G15" s="619" t="s">
        <v>712</v>
      </c>
      <c r="H15" s="651" t="s">
        <v>713</v>
      </c>
      <c r="I15" s="452" t="s">
        <v>49</v>
      </c>
      <c r="J15" s="452" t="s">
        <v>1453</v>
      </c>
      <c r="K15" s="619" t="s">
        <v>23</v>
      </c>
      <c r="L15" s="651">
        <v>4</v>
      </c>
      <c r="M15" s="619" t="s">
        <v>971</v>
      </c>
      <c r="N15" s="651" t="s">
        <v>18</v>
      </c>
      <c r="O15" s="253">
        <v>2019</v>
      </c>
      <c r="P15" s="651" t="s">
        <v>619</v>
      </c>
      <c r="Q15" s="619" t="s">
        <v>661</v>
      </c>
      <c r="R15" s="651" t="s">
        <v>662</v>
      </c>
      <c r="S15" s="659" t="s">
        <v>663</v>
      </c>
      <c r="T15" s="654">
        <v>0</v>
      </c>
      <c r="U15" s="654">
        <v>0</v>
      </c>
      <c r="V15" s="654">
        <v>0</v>
      </c>
      <c r="W15" s="654">
        <v>0</v>
      </c>
      <c r="X15" s="619"/>
      <c r="Y15" s="651" t="s">
        <v>966</v>
      </c>
      <c r="Z15" s="651" t="s">
        <v>18</v>
      </c>
      <c r="AA15" s="619" t="s">
        <v>973</v>
      </c>
      <c r="AB15" s="619" t="s">
        <v>976</v>
      </c>
      <c r="AC15" s="658" t="s">
        <v>987</v>
      </c>
      <c r="AD15" s="456" t="s">
        <v>982</v>
      </c>
      <c r="AE15" s="447"/>
      <c r="AF15" s="447">
        <v>0.1</v>
      </c>
      <c r="AG15" s="447"/>
      <c r="AH15" s="447"/>
      <c r="AI15" s="447">
        <v>0.3</v>
      </c>
      <c r="AJ15" s="447"/>
      <c r="AK15" s="447"/>
      <c r="AL15" s="447"/>
      <c r="AM15" s="447"/>
      <c r="AN15" s="447"/>
      <c r="AO15" s="447"/>
      <c r="AP15" s="447">
        <v>1</v>
      </c>
      <c r="AQ15" s="619" t="s">
        <v>979</v>
      </c>
      <c r="AR15" s="600"/>
    </row>
    <row r="16" spans="2:44" ht="30" customHeight="1" x14ac:dyDescent="0.25">
      <c r="B16" s="250">
        <v>2019</v>
      </c>
      <c r="C16" s="457" t="s">
        <v>8</v>
      </c>
      <c r="D16" s="652"/>
      <c r="E16" s="620"/>
      <c r="F16" s="652"/>
      <c r="G16" s="620"/>
      <c r="H16" s="652"/>
      <c r="I16" s="452" t="s">
        <v>49</v>
      </c>
      <c r="J16" s="452" t="s">
        <v>1453</v>
      </c>
      <c r="K16" s="626"/>
      <c r="L16" s="712"/>
      <c r="M16" s="626"/>
      <c r="N16" s="712"/>
      <c r="O16" s="253">
        <v>2019</v>
      </c>
      <c r="P16" s="712"/>
      <c r="Q16" s="626"/>
      <c r="R16" s="712"/>
      <c r="S16" s="729"/>
      <c r="T16" s="655"/>
      <c r="U16" s="655"/>
      <c r="V16" s="655"/>
      <c r="W16" s="655"/>
      <c r="X16" s="626"/>
      <c r="Y16" s="712"/>
      <c r="Z16" s="712"/>
      <c r="AA16" s="626"/>
      <c r="AB16" s="626"/>
      <c r="AC16" s="677"/>
      <c r="AD16" s="456" t="s">
        <v>983</v>
      </c>
      <c r="AE16" s="447"/>
      <c r="AF16" s="447"/>
      <c r="AG16" s="447"/>
      <c r="AH16" s="447"/>
      <c r="AI16" s="447"/>
      <c r="AJ16" s="447"/>
      <c r="AK16" s="447"/>
      <c r="AL16" s="447"/>
      <c r="AM16" s="447"/>
      <c r="AN16" s="447"/>
      <c r="AO16" s="447"/>
      <c r="AP16" s="447"/>
      <c r="AQ16" s="626"/>
      <c r="AR16" s="629"/>
    </row>
    <row r="17" spans="2:44" ht="30" customHeight="1" x14ac:dyDescent="0.25">
      <c r="B17" s="245">
        <v>2017</v>
      </c>
      <c r="C17" s="415" t="s">
        <v>40</v>
      </c>
      <c r="D17" s="636" t="s">
        <v>327</v>
      </c>
      <c r="E17" s="588" t="s">
        <v>45</v>
      </c>
      <c r="F17" s="636" t="s">
        <v>334</v>
      </c>
      <c r="G17" s="588" t="s">
        <v>324</v>
      </c>
      <c r="H17" s="636" t="s">
        <v>714</v>
      </c>
      <c r="I17" s="454" t="s">
        <v>55</v>
      </c>
      <c r="J17" s="454" t="s">
        <v>1454</v>
      </c>
      <c r="K17" s="588" t="s">
        <v>321</v>
      </c>
      <c r="L17" s="636">
        <v>3</v>
      </c>
      <c r="M17" s="588" t="s">
        <v>1320</v>
      </c>
      <c r="N17" s="636" t="s">
        <v>18</v>
      </c>
      <c r="O17" s="248">
        <v>2017</v>
      </c>
      <c r="P17" s="636" t="s">
        <v>619</v>
      </c>
      <c r="Q17" s="588" t="s">
        <v>681</v>
      </c>
      <c r="R17" s="636" t="s">
        <v>682</v>
      </c>
      <c r="S17" s="631">
        <v>3000</v>
      </c>
      <c r="T17" s="631">
        <v>0</v>
      </c>
      <c r="U17" s="631">
        <v>0</v>
      </c>
      <c r="V17" s="631">
        <v>0</v>
      </c>
      <c r="W17" s="631">
        <v>0</v>
      </c>
      <c r="X17" s="588" t="s">
        <v>1198</v>
      </c>
      <c r="Y17" s="636" t="s">
        <v>966</v>
      </c>
      <c r="Z17" s="636" t="s">
        <v>18</v>
      </c>
      <c r="AA17" s="647" t="s">
        <v>1304</v>
      </c>
      <c r="AB17" s="647" t="s">
        <v>1321</v>
      </c>
      <c r="AC17" s="678" t="s">
        <v>1318</v>
      </c>
      <c r="AD17" s="494" t="s">
        <v>982</v>
      </c>
      <c r="AE17" s="435"/>
      <c r="AF17" s="435"/>
      <c r="AG17" s="435"/>
      <c r="AH17" s="435"/>
      <c r="AI17" s="435"/>
      <c r="AJ17" s="435"/>
      <c r="AK17" s="435"/>
      <c r="AL17" s="435"/>
      <c r="AM17" s="435">
        <v>0.1</v>
      </c>
      <c r="AN17" s="430">
        <v>1</v>
      </c>
      <c r="AO17" s="430"/>
      <c r="AP17" s="430"/>
      <c r="AQ17" s="606" t="s">
        <v>1342</v>
      </c>
      <c r="AR17" s="633" t="s">
        <v>2002</v>
      </c>
    </row>
    <row r="18" spans="2:44" ht="30" customHeight="1" x14ac:dyDescent="0.25">
      <c r="B18" s="245">
        <v>2017</v>
      </c>
      <c r="C18" s="415" t="s">
        <v>40</v>
      </c>
      <c r="D18" s="637"/>
      <c r="E18" s="589"/>
      <c r="F18" s="637"/>
      <c r="G18" s="589"/>
      <c r="H18" s="637"/>
      <c r="I18" s="454" t="s">
        <v>55</v>
      </c>
      <c r="J18" s="454" t="s">
        <v>1454</v>
      </c>
      <c r="K18" s="589"/>
      <c r="L18" s="637"/>
      <c r="M18" s="589"/>
      <c r="N18" s="637"/>
      <c r="O18" s="248">
        <v>2017</v>
      </c>
      <c r="P18" s="637"/>
      <c r="Q18" s="589"/>
      <c r="R18" s="637"/>
      <c r="S18" s="632"/>
      <c r="T18" s="632"/>
      <c r="U18" s="632"/>
      <c r="V18" s="632"/>
      <c r="W18" s="632"/>
      <c r="X18" s="589"/>
      <c r="Y18" s="637"/>
      <c r="Z18" s="637"/>
      <c r="AA18" s="648"/>
      <c r="AB18" s="648"/>
      <c r="AC18" s="678"/>
      <c r="AD18" s="495" t="s">
        <v>983</v>
      </c>
      <c r="AE18" s="436"/>
      <c r="AF18" s="435"/>
      <c r="AG18" s="435"/>
      <c r="AH18" s="435"/>
      <c r="AI18" s="435"/>
      <c r="AJ18" s="435"/>
      <c r="AK18" s="435"/>
      <c r="AL18" s="435"/>
      <c r="AM18" s="435">
        <v>0.1</v>
      </c>
      <c r="AN18" s="430"/>
      <c r="AO18" s="430"/>
      <c r="AP18" s="430"/>
      <c r="AQ18" s="587"/>
      <c r="AR18" s="634"/>
    </row>
    <row r="19" spans="2:44" ht="30" customHeight="1" x14ac:dyDescent="0.25">
      <c r="B19" s="250">
        <v>2018</v>
      </c>
      <c r="C19" s="457" t="s">
        <v>40</v>
      </c>
      <c r="D19" s="651" t="s">
        <v>327</v>
      </c>
      <c r="E19" s="619" t="s">
        <v>45</v>
      </c>
      <c r="F19" s="651" t="s">
        <v>334</v>
      </c>
      <c r="G19" s="619" t="s">
        <v>324</v>
      </c>
      <c r="H19" s="651" t="s">
        <v>714</v>
      </c>
      <c r="I19" s="452" t="s">
        <v>56</v>
      </c>
      <c r="J19" s="452" t="s">
        <v>1455</v>
      </c>
      <c r="K19" s="619" t="s">
        <v>322</v>
      </c>
      <c r="L19" s="651">
        <v>3</v>
      </c>
      <c r="M19" s="619" t="s">
        <v>1320</v>
      </c>
      <c r="N19" s="651" t="s">
        <v>18</v>
      </c>
      <c r="O19" s="253">
        <v>2018</v>
      </c>
      <c r="P19" s="651" t="s">
        <v>619</v>
      </c>
      <c r="Q19" s="619" t="s">
        <v>681</v>
      </c>
      <c r="R19" s="651" t="s">
        <v>682</v>
      </c>
      <c r="S19" s="654">
        <v>3000</v>
      </c>
      <c r="T19" s="654">
        <v>0</v>
      </c>
      <c r="U19" s="654">
        <v>0</v>
      </c>
      <c r="V19" s="654">
        <v>0</v>
      </c>
      <c r="W19" s="654">
        <v>0</v>
      </c>
      <c r="X19" s="619"/>
      <c r="Y19" s="651" t="s">
        <v>966</v>
      </c>
      <c r="Z19" s="651" t="s">
        <v>18</v>
      </c>
      <c r="AA19" s="656" t="s">
        <v>1319</v>
      </c>
      <c r="AB19" s="656" t="s">
        <v>1319</v>
      </c>
      <c r="AC19" s="658" t="s">
        <v>986</v>
      </c>
      <c r="AD19" s="456" t="s">
        <v>982</v>
      </c>
      <c r="AE19" s="447"/>
      <c r="AF19" s="447"/>
      <c r="AG19" s="447"/>
      <c r="AH19" s="447"/>
      <c r="AI19" s="447"/>
      <c r="AJ19" s="447"/>
      <c r="AK19" s="447"/>
      <c r="AL19" s="447"/>
      <c r="AM19" s="447"/>
      <c r="AN19" s="447"/>
      <c r="AO19" s="447"/>
      <c r="AP19" s="447"/>
      <c r="AQ19" s="736" t="s">
        <v>1232</v>
      </c>
      <c r="AR19" s="600"/>
    </row>
    <row r="20" spans="2:44" ht="30" customHeight="1" x14ac:dyDescent="0.25">
      <c r="B20" s="250">
        <v>2018</v>
      </c>
      <c r="C20" s="457" t="s">
        <v>40</v>
      </c>
      <c r="D20" s="652"/>
      <c r="E20" s="620"/>
      <c r="F20" s="652"/>
      <c r="G20" s="620"/>
      <c r="H20" s="652"/>
      <c r="I20" s="452" t="s">
        <v>56</v>
      </c>
      <c r="J20" s="452" t="s">
        <v>1455</v>
      </c>
      <c r="K20" s="620"/>
      <c r="L20" s="652"/>
      <c r="M20" s="620"/>
      <c r="N20" s="652"/>
      <c r="O20" s="253">
        <v>2018</v>
      </c>
      <c r="P20" s="652"/>
      <c r="Q20" s="620"/>
      <c r="R20" s="652"/>
      <c r="S20" s="655"/>
      <c r="T20" s="655"/>
      <c r="U20" s="655"/>
      <c r="V20" s="655"/>
      <c r="W20" s="655"/>
      <c r="X20" s="620"/>
      <c r="Y20" s="652"/>
      <c r="Z20" s="652"/>
      <c r="AA20" s="657"/>
      <c r="AB20" s="657"/>
      <c r="AC20" s="658"/>
      <c r="AD20" s="456" t="s">
        <v>983</v>
      </c>
      <c r="AE20" s="447"/>
      <c r="AF20" s="447"/>
      <c r="AG20" s="447"/>
      <c r="AH20" s="447"/>
      <c r="AI20" s="447"/>
      <c r="AJ20" s="447"/>
      <c r="AK20" s="447"/>
      <c r="AL20" s="447"/>
      <c r="AM20" s="447"/>
      <c r="AN20" s="447"/>
      <c r="AO20" s="447"/>
      <c r="AP20" s="447"/>
      <c r="AQ20" s="737"/>
      <c r="AR20" s="601"/>
    </row>
    <row r="21" spans="2:44" ht="30" customHeight="1" x14ac:dyDescent="0.25">
      <c r="B21" s="250">
        <v>2019</v>
      </c>
      <c r="C21" s="457" t="s">
        <v>40</v>
      </c>
      <c r="D21" s="651" t="s">
        <v>327</v>
      </c>
      <c r="E21" s="619" t="s">
        <v>45</v>
      </c>
      <c r="F21" s="651" t="s">
        <v>334</v>
      </c>
      <c r="G21" s="619" t="s">
        <v>324</v>
      </c>
      <c r="H21" s="651" t="s">
        <v>714</v>
      </c>
      <c r="I21" s="452" t="s">
        <v>57</v>
      </c>
      <c r="J21" s="452" t="s">
        <v>1456</v>
      </c>
      <c r="K21" s="619" t="s">
        <v>323</v>
      </c>
      <c r="L21" s="651">
        <v>3</v>
      </c>
      <c r="M21" s="619" t="s">
        <v>1320</v>
      </c>
      <c r="N21" s="651" t="s">
        <v>18</v>
      </c>
      <c r="O21" s="253">
        <v>2019</v>
      </c>
      <c r="P21" s="651" t="s">
        <v>619</v>
      </c>
      <c r="Q21" s="619" t="s">
        <v>681</v>
      </c>
      <c r="R21" s="651" t="s">
        <v>682</v>
      </c>
      <c r="S21" s="654">
        <v>3000</v>
      </c>
      <c r="T21" s="654">
        <v>0</v>
      </c>
      <c r="U21" s="654">
        <v>0</v>
      </c>
      <c r="V21" s="654">
        <v>0</v>
      </c>
      <c r="W21" s="654">
        <v>0</v>
      </c>
      <c r="X21" s="619"/>
      <c r="Y21" s="651" t="s">
        <v>966</v>
      </c>
      <c r="Z21" s="651" t="s">
        <v>18</v>
      </c>
      <c r="AA21" s="656" t="s">
        <v>1211</v>
      </c>
      <c r="AB21" s="656" t="s">
        <v>1319</v>
      </c>
      <c r="AC21" s="658" t="s">
        <v>987</v>
      </c>
      <c r="AD21" s="456" t="s">
        <v>982</v>
      </c>
      <c r="AE21" s="447"/>
      <c r="AF21" s="447"/>
      <c r="AG21" s="447"/>
      <c r="AH21" s="447"/>
      <c r="AI21" s="447"/>
      <c r="AJ21" s="447"/>
      <c r="AK21" s="447"/>
      <c r="AL21" s="447"/>
      <c r="AM21" s="447"/>
      <c r="AN21" s="447"/>
      <c r="AO21" s="447"/>
      <c r="AP21" s="447"/>
      <c r="AQ21" s="736" t="s">
        <v>1212</v>
      </c>
      <c r="AR21" s="600"/>
    </row>
    <row r="22" spans="2:44" ht="30" customHeight="1" x14ac:dyDescent="0.25">
      <c r="B22" s="250">
        <v>2019</v>
      </c>
      <c r="C22" s="457" t="s">
        <v>40</v>
      </c>
      <c r="D22" s="652"/>
      <c r="E22" s="620"/>
      <c r="F22" s="652"/>
      <c r="G22" s="620"/>
      <c r="H22" s="652"/>
      <c r="I22" s="452" t="s">
        <v>57</v>
      </c>
      <c r="J22" s="452" t="s">
        <v>1456</v>
      </c>
      <c r="K22" s="620"/>
      <c r="L22" s="652"/>
      <c r="M22" s="620"/>
      <c r="N22" s="652"/>
      <c r="O22" s="253">
        <v>2019</v>
      </c>
      <c r="P22" s="652"/>
      <c r="Q22" s="620"/>
      <c r="R22" s="652"/>
      <c r="S22" s="655"/>
      <c r="T22" s="655"/>
      <c r="U22" s="655"/>
      <c r="V22" s="655"/>
      <c r="W22" s="655"/>
      <c r="X22" s="620"/>
      <c r="Y22" s="652"/>
      <c r="Z22" s="652"/>
      <c r="AA22" s="657"/>
      <c r="AB22" s="657"/>
      <c r="AC22" s="658"/>
      <c r="AD22" s="456" t="s">
        <v>983</v>
      </c>
      <c r="AE22" s="447"/>
      <c r="AF22" s="447"/>
      <c r="AG22" s="447"/>
      <c r="AH22" s="447"/>
      <c r="AI22" s="447"/>
      <c r="AJ22" s="447"/>
      <c r="AK22" s="447"/>
      <c r="AL22" s="447"/>
      <c r="AM22" s="447"/>
      <c r="AN22" s="447"/>
      <c r="AO22" s="447"/>
      <c r="AP22" s="447"/>
      <c r="AQ22" s="737"/>
      <c r="AR22" s="601"/>
    </row>
    <row r="23" spans="2:44" ht="30" customHeight="1" x14ac:dyDescent="0.25">
      <c r="B23" s="254">
        <v>2017</v>
      </c>
      <c r="C23" s="458" t="s">
        <v>8</v>
      </c>
      <c r="D23" s="643" t="s">
        <v>328</v>
      </c>
      <c r="E23" s="615" t="s">
        <v>30</v>
      </c>
      <c r="F23" s="643" t="s">
        <v>334</v>
      </c>
      <c r="G23" s="615" t="s">
        <v>899</v>
      </c>
      <c r="H23" s="643" t="s">
        <v>715</v>
      </c>
      <c r="I23" s="482" t="s">
        <v>24</v>
      </c>
      <c r="J23" s="459" t="s">
        <v>1457</v>
      </c>
      <c r="K23" s="615" t="s">
        <v>305</v>
      </c>
      <c r="L23" s="643">
        <v>17</v>
      </c>
      <c r="M23" s="615" t="s">
        <v>1136</v>
      </c>
      <c r="N23" s="643" t="s">
        <v>18</v>
      </c>
      <c r="O23" s="458">
        <v>2017</v>
      </c>
      <c r="P23" s="643" t="s">
        <v>660</v>
      </c>
      <c r="Q23" s="615" t="s">
        <v>683</v>
      </c>
      <c r="R23" s="643" t="s">
        <v>684</v>
      </c>
      <c r="S23" s="640">
        <v>990</v>
      </c>
      <c r="T23" s="640">
        <v>0</v>
      </c>
      <c r="U23" s="640">
        <v>0</v>
      </c>
      <c r="V23" s="640">
        <v>0</v>
      </c>
      <c r="W23" s="640">
        <v>0</v>
      </c>
      <c r="X23" s="615"/>
      <c r="Y23" s="643" t="s">
        <v>966</v>
      </c>
      <c r="Z23" s="643" t="s">
        <v>18</v>
      </c>
      <c r="AA23" s="638" t="s">
        <v>989</v>
      </c>
      <c r="AB23" s="638" t="s">
        <v>989</v>
      </c>
      <c r="AC23" s="649" t="s">
        <v>988</v>
      </c>
      <c r="AD23" s="461" t="s">
        <v>982</v>
      </c>
      <c r="AE23" s="193"/>
      <c r="AF23" s="193"/>
      <c r="AG23" s="193"/>
      <c r="AH23" s="193"/>
      <c r="AI23" s="193"/>
      <c r="AJ23" s="193"/>
      <c r="AK23" s="193"/>
      <c r="AL23" s="193"/>
      <c r="AM23" s="193"/>
      <c r="AN23" s="193"/>
      <c r="AO23" s="193"/>
      <c r="AP23" s="193"/>
      <c r="AQ23" s="734" t="s">
        <v>989</v>
      </c>
      <c r="AR23" s="615" t="s">
        <v>1888</v>
      </c>
    </row>
    <row r="24" spans="2:44" ht="30" customHeight="1" x14ac:dyDescent="0.25">
      <c r="B24" s="254">
        <v>2017</v>
      </c>
      <c r="C24" s="458" t="s">
        <v>8</v>
      </c>
      <c r="D24" s="645"/>
      <c r="E24" s="616"/>
      <c r="F24" s="645"/>
      <c r="G24" s="616"/>
      <c r="H24" s="645"/>
      <c r="I24" s="482" t="s">
        <v>24</v>
      </c>
      <c r="J24" s="459" t="s">
        <v>1457</v>
      </c>
      <c r="K24" s="616"/>
      <c r="L24" s="645"/>
      <c r="M24" s="616"/>
      <c r="N24" s="645"/>
      <c r="O24" s="458">
        <v>2017</v>
      </c>
      <c r="P24" s="645"/>
      <c r="Q24" s="616"/>
      <c r="R24" s="645"/>
      <c r="S24" s="671"/>
      <c r="T24" s="671"/>
      <c r="U24" s="671"/>
      <c r="V24" s="671"/>
      <c r="W24" s="671"/>
      <c r="X24" s="616"/>
      <c r="Y24" s="645"/>
      <c r="Z24" s="645"/>
      <c r="AA24" s="672"/>
      <c r="AB24" s="672"/>
      <c r="AC24" s="649"/>
      <c r="AD24" s="461" t="s">
        <v>983</v>
      </c>
      <c r="AE24" s="193"/>
      <c r="AF24" s="193"/>
      <c r="AG24" s="193"/>
      <c r="AH24" s="193"/>
      <c r="AI24" s="193"/>
      <c r="AJ24" s="193"/>
      <c r="AK24" s="193"/>
      <c r="AL24" s="193"/>
      <c r="AM24" s="193"/>
      <c r="AN24" s="193"/>
      <c r="AO24" s="193"/>
      <c r="AP24" s="193"/>
      <c r="AQ24" s="735"/>
      <c r="AR24" s="616"/>
    </row>
    <row r="25" spans="2:44" ht="30" customHeight="1" x14ac:dyDescent="0.25">
      <c r="B25" s="254">
        <v>2018</v>
      </c>
      <c r="C25" s="458" t="s">
        <v>8</v>
      </c>
      <c r="D25" s="643" t="s">
        <v>328</v>
      </c>
      <c r="E25" s="615" t="s">
        <v>30</v>
      </c>
      <c r="F25" s="643" t="s">
        <v>334</v>
      </c>
      <c r="G25" s="615" t="s">
        <v>899</v>
      </c>
      <c r="H25" s="643" t="s">
        <v>715</v>
      </c>
      <c r="I25" s="482" t="s">
        <v>25</v>
      </c>
      <c r="J25" s="459" t="s">
        <v>1458</v>
      </c>
      <c r="K25" s="615" t="s">
        <v>306</v>
      </c>
      <c r="L25" s="643">
        <v>17</v>
      </c>
      <c r="M25" s="615" t="s">
        <v>1136</v>
      </c>
      <c r="N25" s="643" t="s">
        <v>18</v>
      </c>
      <c r="O25" s="458">
        <v>2018</v>
      </c>
      <c r="P25" s="643" t="s">
        <v>660</v>
      </c>
      <c r="Q25" s="615" t="s">
        <v>685</v>
      </c>
      <c r="R25" s="643" t="s">
        <v>684</v>
      </c>
      <c r="S25" s="640">
        <v>990</v>
      </c>
      <c r="T25" s="640">
        <v>0</v>
      </c>
      <c r="U25" s="640">
        <v>0</v>
      </c>
      <c r="V25" s="640">
        <v>0</v>
      </c>
      <c r="W25" s="640">
        <v>0</v>
      </c>
      <c r="X25" s="615"/>
      <c r="Y25" s="643" t="s">
        <v>966</v>
      </c>
      <c r="Z25" s="643" t="s">
        <v>18</v>
      </c>
      <c r="AA25" s="638" t="s">
        <v>989</v>
      </c>
      <c r="AB25" s="638" t="s">
        <v>989</v>
      </c>
      <c r="AC25" s="649" t="s">
        <v>988</v>
      </c>
      <c r="AD25" s="461" t="s">
        <v>982</v>
      </c>
      <c r="AE25" s="193"/>
      <c r="AF25" s="193"/>
      <c r="AG25" s="193"/>
      <c r="AH25" s="193"/>
      <c r="AI25" s="193"/>
      <c r="AJ25" s="193"/>
      <c r="AK25" s="193"/>
      <c r="AL25" s="193"/>
      <c r="AM25" s="193"/>
      <c r="AN25" s="193"/>
      <c r="AO25" s="193"/>
      <c r="AP25" s="193"/>
      <c r="AQ25" s="734" t="s">
        <v>989</v>
      </c>
      <c r="AR25" s="615" t="s">
        <v>1888</v>
      </c>
    </row>
    <row r="26" spans="2:44" ht="30" customHeight="1" x14ac:dyDescent="0.25">
      <c r="B26" s="254">
        <v>2018</v>
      </c>
      <c r="C26" s="458" t="s">
        <v>8</v>
      </c>
      <c r="D26" s="645"/>
      <c r="E26" s="616"/>
      <c r="F26" s="645"/>
      <c r="G26" s="616"/>
      <c r="H26" s="645"/>
      <c r="I26" s="482" t="s">
        <v>25</v>
      </c>
      <c r="J26" s="459" t="s">
        <v>1458</v>
      </c>
      <c r="K26" s="616"/>
      <c r="L26" s="645"/>
      <c r="M26" s="616"/>
      <c r="N26" s="645"/>
      <c r="O26" s="458">
        <v>2018</v>
      </c>
      <c r="P26" s="645"/>
      <c r="Q26" s="616"/>
      <c r="R26" s="645"/>
      <c r="S26" s="671"/>
      <c r="T26" s="671"/>
      <c r="U26" s="671"/>
      <c r="V26" s="671"/>
      <c r="W26" s="671"/>
      <c r="X26" s="616"/>
      <c r="Y26" s="645"/>
      <c r="Z26" s="645"/>
      <c r="AA26" s="672"/>
      <c r="AB26" s="672"/>
      <c r="AC26" s="649"/>
      <c r="AD26" s="461" t="s">
        <v>983</v>
      </c>
      <c r="AE26" s="193"/>
      <c r="AF26" s="193"/>
      <c r="AG26" s="193"/>
      <c r="AH26" s="193"/>
      <c r="AI26" s="193"/>
      <c r="AJ26" s="193"/>
      <c r="AK26" s="193"/>
      <c r="AL26" s="193"/>
      <c r="AM26" s="193"/>
      <c r="AN26" s="193"/>
      <c r="AO26" s="193"/>
      <c r="AP26" s="193"/>
      <c r="AQ26" s="735"/>
      <c r="AR26" s="616"/>
    </row>
    <row r="27" spans="2:44" ht="30" customHeight="1" x14ac:dyDescent="0.25">
      <c r="B27" s="254">
        <v>2019</v>
      </c>
      <c r="C27" s="458" t="s">
        <v>8</v>
      </c>
      <c r="D27" s="643" t="s">
        <v>328</v>
      </c>
      <c r="E27" s="615" t="s">
        <v>30</v>
      </c>
      <c r="F27" s="643" t="s">
        <v>334</v>
      </c>
      <c r="G27" s="615" t="s">
        <v>899</v>
      </c>
      <c r="H27" s="643" t="s">
        <v>715</v>
      </c>
      <c r="I27" s="482" t="s">
        <v>26</v>
      </c>
      <c r="J27" s="459" t="s">
        <v>1459</v>
      </c>
      <c r="K27" s="615" t="s">
        <v>307</v>
      </c>
      <c r="L27" s="643">
        <v>17</v>
      </c>
      <c r="M27" s="615" t="s">
        <v>1136</v>
      </c>
      <c r="N27" s="643" t="s">
        <v>18</v>
      </c>
      <c r="O27" s="458">
        <v>2019</v>
      </c>
      <c r="P27" s="643" t="s">
        <v>660</v>
      </c>
      <c r="Q27" s="615" t="s">
        <v>686</v>
      </c>
      <c r="R27" s="643" t="s">
        <v>684</v>
      </c>
      <c r="S27" s="640">
        <v>990</v>
      </c>
      <c r="T27" s="640">
        <v>0</v>
      </c>
      <c r="U27" s="640">
        <v>0</v>
      </c>
      <c r="V27" s="640">
        <v>0</v>
      </c>
      <c r="W27" s="640">
        <v>0</v>
      </c>
      <c r="X27" s="615"/>
      <c r="Y27" s="643" t="s">
        <v>966</v>
      </c>
      <c r="Z27" s="643" t="s">
        <v>18</v>
      </c>
      <c r="AA27" s="638" t="s">
        <v>989</v>
      </c>
      <c r="AB27" s="638" t="s">
        <v>989</v>
      </c>
      <c r="AC27" s="649" t="s">
        <v>988</v>
      </c>
      <c r="AD27" s="461" t="s">
        <v>982</v>
      </c>
      <c r="AE27" s="193"/>
      <c r="AF27" s="193"/>
      <c r="AG27" s="193"/>
      <c r="AH27" s="193"/>
      <c r="AI27" s="193"/>
      <c r="AJ27" s="193"/>
      <c r="AK27" s="193"/>
      <c r="AL27" s="193"/>
      <c r="AM27" s="193"/>
      <c r="AN27" s="193"/>
      <c r="AO27" s="193"/>
      <c r="AP27" s="193"/>
      <c r="AQ27" s="734" t="s">
        <v>989</v>
      </c>
      <c r="AR27" s="615" t="s">
        <v>1888</v>
      </c>
    </row>
    <row r="28" spans="2:44" ht="30" customHeight="1" x14ac:dyDescent="0.25">
      <c r="B28" s="254">
        <v>2019</v>
      </c>
      <c r="C28" s="458" t="s">
        <v>8</v>
      </c>
      <c r="D28" s="645"/>
      <c r="E28" s="616"/>
      <c r="F28" s="645"/>
      <c r="G28" s="616"/>
      <c r="H28" s="645"/>
      <c r="I28" s="482" t="s">
        <v>26</v>
      </c>
      <c r="J28" s="459" t="s">
        <v>1459</v>
      </c>
      <c r="K28" s="616"/>
      <c r="L28" s="645"/>
      <c r="M28" s="616"/>
      <c r="N28" s="645"/>
      <c r="O28" s="458">
        <v>2019</v>
      </c>
      <c r="P28" s="645"/>
      <c r="Q28" s="616"/>
      <c r="R28" s="645"/>
      <c r="S28" s="671"/>
      <c r="T28" s="671"/>
      <c r="U28" s="671"/>
      <c r="V28" s="671"/>
      <c r="W28" s="671"/>
      <c r="X28" s="616"/>
      <c r="Y28" s="645"/>
      <c r="Z28" s="645"/>
      <c r="AA28" s="672"/>
      <c r="AB28" s="672"/>
      <c r="AC28" s="649"/>
      <c r="AD28" s="461" t="s">
        <v>983</v>
      </c>
      <c r="AE28" s="193"/>
      <c r="AF28" s="193"/>
      <c r="AG28" s="193"/>
      <c r="AH28" s="193"/>
      <c r="AI28" s="193"/>
      <c r="AJ28" s="193"/>
      <c r="AK28" s="193"/>
      <c r="AL28" s="193"/>
      <c r="AM28" s="193"/>
      <c r="AN28" s="193"/>
      <c r="AO28" s="193"/>
      <c r="AP28" s="193"/>
      <c r="AQ28" s="735"/>
      <c r="AR28" s="616"/>
    </row>
    <row r="29" spans="2:44" ht="30" customHeight="1" x14ac:dyDescent="0.25">
      <c r="B29" s="250">
        <v>2018</v>
      </c>
      <c r="C29" s="457" t="s">
        <v>8</v>
      </c>
      <c r="D29" s="651" t="s">
        <v>329</v>
      </c>
      <c r="E29" s="619" t="s">
        <v>46</v>
      </c>
      <c r="F29" s="651" t="s">
        <v>334</v>
      </c>
      <c r="G29" s="619" t="s">
        <v>1250</v>
      </c>
      <c r="H29" s="651" t="s">
        <v>717</v>
      </c>
      <c r="I29" s="452" t="s">
        <v>27</v>
      </c>
      <c r="J29" s="452" t="s">
        <v>1460</v>
      </c>
      <c r="K29" s="619" t="s">
        <v>31</v>
      </c>
      <c r="L29" s="651">
        <v>9</v>
      </c>
      <c r="M29" s="619" t="s">
        <v>1137</v>
      </c>
      <c r="N29" s="651" t="s">
        <v>18</v>
      </c>
      <c r="O29" s="253">
        <v>2018</v>
      </c>
      <c r="P29" s="651" t="s">
        <v>18</v>
      </c>
      <c r="Q29" s="651" t="s">
        <v>18</v>
      </c>
      <c r="R29" s="651" t="s">
        <v>18</v>
      </c>
      <c r="S29" s="659" t="s">
        <v>18</v>
      </c>
      <c r="T29" s="654">
        <v>0</v>
      </c>
      <c r="U29" s="654">
        <v>0</v>
      </c>
      <c r="V29" s="654">
        <v>0</v>
      </c>
      <c r="W29" s="654">
        <v>0</v>
      </c>
      <c r="X29" s="619" t="s">
        <v>728</v>
      </c>
      <c r="Y29" s="651" t="s">
        <v>966</v>
      </c>
      <c r="Z29" s="651" t="s">
        <v>18</v>
      </c>
      <c r="AA29" s="619" t="s">
        <v>991</v>
      </c>
      <c r="AB29" s="619" t="s">
        <v>994</v>
      </c>
      <c r="AC29" s="658" t="s">
        <v>986</v>
      </c>
      <c r="AD29" s="456" t="s">
        <v>982</v>
      </c>
      <c r="AE29" s="440"/>
      <c r="AF29" s="440"/>
      <c r="AG29" s="440"/>
      <c r="AH29" s="440"/>
      <c r="AI29" s="440"/>
      <c r="AJ29" s="440"/>
      <c r="AK29" s="440">
        <v>0.25</v>
      </c>
      <c r="AL29" s="440"/>
      <c r="AM29" s="440">
        <v>0.5</v>
      </c>
      <c r="AN29" s="440"/>
      <c r="AO29" s="440">
        <v>0.75</v>
      </c>
      <c r="AP29" s="440">
        <v>1</v>
      </c>
      <c r="AQ29" s="619" t="s">
        <v>997</v>
      </c>
      <c r="AR29" s="600"/>
    </row>
    <row r="30" spans="2:44" ht="30" customHeight="1" x14ac:dyDescent="0.25">
      <c r="B30" s="250">
        <v>2018</v>
      </c>
      <c r="C30" s="457" t="s">
        <v>8</v>
      </c>
      <c r="D30" s="652"/>
      <c r="E30" s="620"/>
      <c r="F30" s="652"/>
      <c r="G30" s="620"/>
      <c r="H30" s="652"/>
      <c r="I30" s="452" t="s">
        <v>27</v>
      </c>
      <c r="J30" s="452" t="s">
        <v>1460</v>
      </c>
      <c r="K30" s="626"/>
      <c r="L30" s="712"/>
      <c r="M30" s="626"/>
      <c r="N30" s="712"/>
      <c r="O30" s="253">
        <v>2018</v>
      </c>
      <c r="P30" s="712"/>
      <c r="Q30" s="712"/>
      <c r="R30" s="712"/>
      <c r="S30" s="729"/>
      <c r="T30" s="707"/>
      <c r="U30" s="707"/>
      <c r="V30" s="707"/>
      <c r="W30" s="707"/>
      <c r="X30" s="626"/>
      <c r="Y30" s="712"/>
      <c r="Z30" s="712"/>
      <c r="AA30" s="626"/>
      <c r="AB30" s="626"/>
      <c r="AC30" s="677"/>
      <c r="AD30" s="456" t="s">
        <v>983</v>
      </c>
      <c r="AE30" s="440"/>
      <c r="AF30" s="440"/>
      <c r="AG30" s="440"/>
      <c r="AH30" s="440"/>
      <c r="AI30" s="440"/>
      <c r="AJ30" s="440"/>
      <c r="AK30" s="440"/>
      <c r="AL30" s="440"/>
      <c r="AM30" s="440"/>
      <c r="AN30" s="440"/>
      <c r="AO30" s="440"/>
      <c r="AP30" s="440"/>
      <c r="AQ30" s="626"/>
      <c r="AR30" s="629"/>
    </row>
    <row r="31" spans="2:44" ht="30" customHeight="1" x14ac:dyDescent="0.25">
      <c r="B31" s="250">
        <v>2018</v>
      </c>
      <c r="C31" s="457" t="s">
        <v>8</v>
      </c>
      <c r="D31" s="651" t="s">
        <v>329</v>
      </c>
      <c r="E31" s="619" t="s">
        <v>46</v>
      </c>
      <c r="F31" s="651" t="s">
        <v>334</v>
      </c>
      <c r="G31" s="619" t="s">
        <v>1250</v>
      </c>
      <c r="H31" s="651" t="s">
        <v>717</v>
      </c>
      <c r="I31" s="452" t="s">
        <v>28</v>
      </c>
      <c r="J31" s="452" t="s">
        <v>1461</v>
      </c>
      <c r="K31" s="619" t="s">
        <v>32</v>
      </c>
      <c r="L31" s="651">
        <v>9</v>
      </c>
      <c r="M31" s="619" t="s">
        <v>1137</v>
      </c>
      <c r="N31" s="651" t="s">
        <v>18</v>
      </c>
      <c r="O31" s="253">
        <v>2018</v>
      </c>
      <c r="P31" s="651" t="s">
        <v>18</v>
      </c>
      <c r="Q31" s="651" t="s">
        <v>18</v>
      </c>
      <c r="R31" s="651" t="s">
        <v>18</v>
      </c>
      <c r="S31" s="659" t="s">
        <v>18</v>
      </c>
      <c r="T31" s="654">
        <v>0</v>
      </c>
      <c r="U31" s="654">
        <v>0</v>
      </c>
      <c r="V31" s="654">
        <v>0</v>
      </c>
      <c r="W31" s="654">
        <v>0</v>
      </c>
      <c r="X31" s="619"/>
      <c r="Y31" s="651" t="s">
        <v>966</v>
      </c>
      <c r="Z31" s="651" t="s">
        <v>18</v>
      </c>
      <c r="AA31" s="619" t="s">
        <v>992</v>
      </c>
      <c r="AB31" s="619" t="s">
        <v>995</v>
      </c>
      <c r="AC31" s="658" t="s">
        <v>986</v>
      </c>
      <c r="AD31" s="456" t="s">
        <v>982</v>
      </c>
      <c r="AE31" s="440"/>
      <c r="AF31" s="440"/>
      <c r="AG31" s="440">
        <v>0.25</v>
      </c>
      <c r="AH31" s="440"/>
      <c r="AI31" s="440">
        <v>0.5</v>
      </c>
      <c r="AJ31" s="440">
        <v>0.75</v>
      </c>
      <c r="AK31" s="440">
        <v>1</v>
      </c>
      <c r="AL31" s="440"/>
      <c r="AM31" s="440"/>
      <c r="AN31" s="440"/>
      <c r="AO31" s="440"/>
      <c r="AP31" s="440"/>
      <c r="AQ31" s="619" t="s">
        <v>998</v>
      </c>
      <c r="AR31" s="600"/>
    </row>
    <row r="32" spans="2:44" ht="30" customHeight="1" x14ac:dyDescent="0.25">
      <c r="B32" s="250">
        <v>2018</v>
      </c>
      <c r="C32" s="457" t="s">
        <v>8</v>
      </c>
      <c r="D32" s="652"/>
      <c r="E32" s="620"/>
      <c r="F32" s="652"/>
      <c r="G32" s="620"/>
      <c r="H32" s="652"/>
      <c r="I32" s="452" t="s">
        <v>28</v>
      </c>
      <c r="J32" s="452" t="s">
        <v>1461</v>
      </c>
      <c r="K32" s="626"/>
      <c r="L32" s="712"/>
      <c r="M32" s="626"/>
      <c r="N32" s="712"/>
      <c r="O32" s="253">
        <v>2018</v>
      </c>
      <c r="P32" s="712"/>
      <c r="Q32" s="712"/>
      <c r="R32" s="712"/>
      <c r="S32" s="729"/>
      <c r="T32" s="707"/>
      <c r="U32" s="707"/>
      <c r="V32" s="707"/>
      <c r="W32" s="707"/>
      <c r="X32" s="626"/>
      <c r="Y32" s="712"/>
      <c r="Z32" s="712"/>
      <c r="AA32" s="626"/>
      <c r="AB32" s="626"/>
      <c r="AC32" s="677"/>
      <c r="AD32" s="456" t="s">
        <v>983</v>
      </c>
      <c r="AE32" s="440"/>
      <c r="AF32" s="440"/>
      <c r="AG32" s="440"/>
      <c r="AH32" s="440"/>
      <c r="AI32" s="440"/>
      <c r="AJ32" s="440"/>
      <c r="AK32" s="440"/>
      <c r="AL32" s="440"/>
      <c r="AM32" s="440"/>
      <c r="AN32" s="440"/>
      <c r="AO32" s="440"/>
      <c r="AP32" s="440"/>
      <c r="AQ32" s="626"/>
      <c r="AR32" s="629"/>
    </row>
    <row r="33" spans="2:44" ht="30" customHeight="1" x14ac:dyDescent="0.25">
      <c r="B33" s="250">
        <v>2019</v>
      </c>
      <c r="C33" s="457" t="s">
        <v>8</v>
      </c>
      <c r="D33" s="651" t="s">
        <v>329</v>
      </c>
      <c r="E33" s="619" t="s">
        <v>46</v>
      </c>
      <c r="F33" s="651" t="s">
        <v>334</v>
      </c>
      <c r="G33" s="619" t="s">
        <v>1250</v>
      </c>
      <c r="H33" s="651" t="s">
        <v>717</v>
      </c>
      <c r="I33" s="452" t="s">
        <v>29</v>
      </c>
      <c r="J33" s="452" t="s">
        <v>1462</v>
      </c>
      <c r="K33" s="619" t="s">
        <v>33</v>
      </c>
      <c r="L33" s="651">
        <v>9</v>
      </c>
      <c r="M33" s="619" t="s">
        <v>1137</v>
      </c>
      <c r="N33" s="651" t="s">
        <v>18</v>
      </c>
      <c r="O33" s="253">
        <v>2019</v>
      </c>
      <c r="P33" s="651" t="s">
        <v>18</v>
      </c>
      <c r="Q33" s="651" t="s">
        <v>18</v>
      </c>
      <c r="R33" s="651" t="s">
        <v>18</v>
      </c>
      <c r="S33" s="659" t="s">
        <v>18</v>
      </c>
      <c r="T33" s="654">
        <v>0</v>
      </c>
      <c r="U33" s="654">
        <v>0</v>
      </c>
      <c r="V33" s="654">
        <v>0</v>
      </c>
      <c r="W33" s="654">
        <v>0</v>
      </c>
      <c r="X33" s="619"/>
      <c r="Y33" s="651" t="s">
        <v>966</v>
      </c>
      <c r="Z33" s="651" t="s">
        <v>18</v>
      </c>
      <c r="AA33" s="619" t="s">
        <v>993</v>
      </c>
      <c r="AB33" s="619" t="s">
        <v>996</v>
      </c>
      <c r="AC33" s="658" t="s">
        <v>987</v>
      </c>
      <c r="AD33" s="456" t="s">
        <v>982</v>
      </c>
      <c r="AE33" s="440"/>
      <c r="AF33" s="440"/>
      <c r="AG33" s="440"/>
      <c r="AH33" s="440"/>
      <c r="AI33" s="440"/>
      <c r="AJ33" s="440"/>
      <c r="AK33" s="440"/>
      <c r="AL33" s="440">
        <v>0.25</v>
      </c>
      <c r="AM33" s="440"/>
      <c r="AN33" s="440">
        <v>0.5</v>
      </c>
      <c r="AO33" s="440">
        <v>0.75</v>
      </c>
      <c r="AP33" s="440">
        <v>1</v>
      </c>
      <c r="AQ33" s="619" t="s">
        <v>999</v>
      </c>
      <c r="AR33" s="600"/>
    </row>
    <row r="34" spans="2:44" ht="30" customHeight="1" x14ac:dyDescent="0.25">
      <c r="B34" s="250">
        <v>2019</v>
      </c>
      <c r="C34" s="457" t="s">
        <v>8</v>
      </c>
      <c r="D34" s="652"/>
      <c r="E34" s="620"/>
      <c r="F34" s="652"/>
      <c r="G34" s="620"/>
      <c r="H34" s="652"/>
      <c r="I34" s="452" t="s">
        <v>29</v>
      </c>
      <c r="J34" s="452" t="s">
        <v>1462</v>
      </c>
      <c r="K34" s="626"/>
      <c r="L34" s="712"/>
      <c r="M34" s="626"/>
      <c r="N34" s="712"/>
      <c r="O34" s="253">
        <v>2019</v>
      </c>
      <c r="P34" s="712"/>
      <c r="Q34" s="712"/>
      <c r="R34" s="712"/>
      <c r="S34" s="729"/>
      <c r="T34" s="707"/>
      <c r="U34" s="707"/>
      <c r="V34" s="707"/>
      <c r="W34" s="707"/>
      <c r="X34" s="626"/>
      <c r="Y34" s="712"/>
      <c r="Z34" s="712"/>
      <c r="AA34" s="626"/>
      <c r="AB34" s="626"/>
      <c r="AC34" s="677"/>
      <c r="AD34" s="456" t="s">
        <v>983</v>
      </c>
      <c r="AE34" s="440"/>
      <c r="AF34" s="440"/>
      <c r="AG34" s="440"/>
      <c r="AH34" s="440"/>
      <c r="AI34" s="440"/>
      <c r="AJ34" s="440"/>
      <c r="AK34" s="440"/>
      <c r="AL34" s="440"/>
      <c r="AM34" s="440"/>
      <c r="AN34" s="440"/>
      <c r="AO34" s="440"/>
      <c r="AP34" s="440"/>
      <c r="AQ34" s="626"/>
      <c r="AR34" s="629"/>
    </row>
    <row r="35" spans="2:44" ht="30" customHeight="1" x14ac:dyDescent="0.25">
      <c r="B35" s="399">
        <v>2017</v>
      </c>
      <c r="C35" s="415" t="s">
        <v>16</v>
      </c>
      <c r="D35" s="636" t="s">
        <v>330</v>
      </c>
      <c r="E35" s="588" t="s">
        <v>47</v>
      </c>
      <c r="F35" s="636" t="s">
        <v>334</v>
      </c>
      <c r="G35" s="588" t="s">
        <v>467</v>
      </c>
      <c r="H35" s="636" t="s">
        <v>718</v>
      </c>
      <c r="I35" s="454" t="s">
        <v>34</v>
      </c>
      <c r="J35" s="454" t="s">
        <v>1463</v>
      </c>
      <c r="K35" s="588" t="s">
        <v>48</v>
      </c>
      <c r="L35" s="708">
        <v>1</v>
      </c>
      <c r="M35" s="588" t="s">
        <v>1157</v>
      </c>
      <c r="N35" s="636" t="s">
        <v>18</v>
      </c>
      <c r="O35" s="415">
        <v>2017</v>
      </c>
      <c r="P35" s="636" t="s">
        <v>18</v>
      </c>
      <c r="Q35" s="636" t="s">
        <v>18</v>
      </c>
      <c r="R35" s="636" t="s">
        <v>18</v>
      </c>
      <c r="S35" s="661" t="s">
        <v>18</v>
      </c>
      <c r="T35" s="631">
        <v>0</v>
      </c>
      <c r="U35" s="631">
        <v>0</v>
      </c>
      <c r="V35" s="631">
        <v>0</v>
      </c>
      <c r="W35" s="631">
        <v>0</v>
      </c>
      <c r="X35" s="588"/>
      <c r="Y35" s="636" t="s">
        <v>966</v>
      </c>
      <c r="Z35" s="636" t="s">
        <v>18</v>
      </c>
      <c r="AA35" s="588" t="s">
        <v>1000</v>
      </c>
      <c r="AB35" s="588" t="s">
        <v>1001</v>
      </c>
      <c r="AC35" s="646" t="s">
        <v>1971</v>
      </c>
      <c r="AD35" s="509" t="s">
        <v>982</v>
      </c>
      <c r="AE35" s="313"/>
      <c r="AF35" s="313"/>
      <c r="AG35" s="313"/>
      <c r="AH35" s="313"/>
      <c r="AI35" s="497"/>
      <c r="AJ35" s="497"/>
      <c r="AK35" s="497"/>
      <c r="AL35" s="497"/>
      <c r="AM35" s="497"/>
      <c r="AN35" s="497"/>
      <c r="AO35" s="497"/>
      <c r="AP35" s="497">
        <v>1</v>
      </c>
      <c r="AQ35" s="630" t="s">
        <v>1208</v>
      </c>
      <c r="AR35" s="630" t="s">
        <v>1975</v>
      </c>
    </row>
    <row r="36" spans="2:44" ht="30" customHeight="1" x14ac:dyDescent="0.25">
      <c r="B36" s="399">
        <v>2017</v>
      </c>
      <c r="C36" s="455" t="s">
        <v>16</v>
      </c>
      <c r="D36" s="637"/>
      <c r="E36" s="589"/>
      <c r="F36" s="637"/>
      <c r="G36" s="589"/>
      <c r="H36" s="637"/>
      <c r="I36" s="454" t="s">
        <v>34</v>
      </c>
      <c r="J36" s="454" t="s">
        <v>1463</v>
      </c>
      <c r="K36" s="589"/>
      <c r="L36" s="709"/>
      <c r="M36" s="589"/>
      <c r="N36" s="637"/>
      <c r="O36" s="415">
        <v>2017</v>
      </c>
      <c r="P36" s="637"/>
      <c r="Q36" s="637"/>
      <c r="R36" s="637"/>
      <c r="S36" s="662"/>
      <c r="T36" s="632"/>
      <c r="U36" s="632"/>
      <c r="V36" s="632"/>
      <c r="W36" s="632"/>
      <c r="X36" s="589"/>
      <c r="Y36" s="637"/>
      <c r="Z36" s="637"/>
      <c r="AA36" s="589"/>
      <c r="AB36" s="589"/>
      <c r="AC36" s="646"/>
      <c r="AD36" s="509" t="s">
        <v>983</v>
      </c>
      <c r="AE36" s="310"/>
      <c r="AF36" s="313"/>
      <c r="AG36" s="313"/>
      <c r="AH36" s="313"/>
      <c r="AI36" s="497"/>
      <c r="AJ36" s="497"/>
      <c r="AK36" s="497"/>
      <c r="AL36" s="497">
        <v>1</v>
      </c>
      <c r="AM36" s="497"/>
      <c r="AN36" s="497"/>
      <c r="AO36" s="497"/>
      <c r="AP36" s="497"/>
      <c r="AQ36" s="612"/>
      <c r="AR36" s="612"/>
    </row>
    <row r="37" spans="2:44" ht="30" customHeight="1" x14ac:dyDescent="0.25">
      <c r="B37" s="399">
        <v>2017</v>
      </c>
      <c r="C37" s="415" t="s">
        <v>8</v>
      </c>
      <c r="D37" s="636" t="s">
        <v>330</v>
      </c>
      <c r="E37" s="588" t="s">
        <v>47</v>
      </c>
      <c r="F37" s="636" t="s">
        <v>334</v>
      </c>
      <c r="G37" s="588" t="s">
        <v>467</v>
      </c>
      <c r="H37" s="636" t="s">
        <v>718</v>
      </c>
      <c r="I37" s="454" t="s">
        <v>35</v>
      </c>
      <c r="J37" s="454" t="s">
        <v>1464</v>
      </c>
      <c r="K37" s="588" t="s">
        <v>1686</v>
      </c>
      <c r="L37" s="708">
        <v>4</v>
      </c>
      <c r="M37" s="588" t="s">
        <v>1138</v>
      </c>
      <c r="N37" s="636" t="s">
        <v>18</v>
      </c>
      <c r="O37" s="415">
        <v>2017</v>
      </c>
      <c r="P37" s="636" t="s">
        <v>18</v>
      </c>
      <c r="Q37" s="636" t="s">
        <v>18</v>
      </c>
      <c r="R37" s="636" t="s">
        <v>18</v>
      </c>
      <c r="S37" s="661" t="s">
        <v>18</v>
      </c>
      <c r="T37" s="631">
        <v>0</v>
      </c>
      <c r="U37" s="631">
        <v>0</v>
      </c>
      <c r="V37" s="631">
        <v>0</v>
      </c>
      <c r="W37" s="631">
        <v>0</v>
      </c>
      <c r="X37" s="636"/>
      <c r="Y37" s="636" t="s">
        <v>966</v>
      </c>
      <c r="Z37" s="636" t="s">
        <v>18</v>
      </c>
      <c r="AA37" s="588" t="s">
        <v>1002</v>
      </c>
      <c r="AB37" s="588" t="s">
        <v>1003</v>
      </c>
      <c r="AC37" s="646" t="s">
        <v>1945</v>
      </c>
      <c r="AD37" s="508" t="s">
        <v>982</v>
      </c>
      <c r="AE37" s="313"/>
      <c r="AF37" s="313"/>
      <c r="AG37" s="313"/>
      <c r="AH37" s="313"/>
      <c r="AI37" s="497"/>
      <c r="AJ37" s="497"/>
      <c r="AK37" s="497">
        <v>0.5</v>
      </c>
      <c r="AL37" s="497"/>
      <c r="AM37" s="497"/>
      <c r="AN37" s="497"/>
      <c r="AO37" s="497"/>
      <c r="AP37" s="497">
        <v>1</v>
      </c>
      <c r="AQ37" s="630" t="s">
        <v>1353</v>
      </c>
      <c r="AR37" s="630" t="s">
        <v>1956</v>
      </c>
    </row>
    <row r="38" spans="2:44" ht="30" customHeight="1" x14ac:dyDescent="0.25">
      <c r="B38" s="399">
        <v>2017</v>
      </c>
      <c r="C38" s="415" t="s">
        <v>8</v>
      </c>
      <c r="D38" s="637"/>
      <c r="E38" s="589"/>
      <c r="F38" s="637"/>
      <c r="G38" s="589"/>
      <c r="H38" s="637"/>
      <c r="I38" s="454" t="s">
        <v>35</v>
      </c>
      <c r="J38" s="454" t="s">
        <v>1464</v>
      </c>
      <c r="K38" s="589"/>
      <c r="L38" s="709"/>
      <c r="M38" s="589"/>
      <c r="N38" s="637"/>
      <c r="O38" s="415">
        <v>2017</v>
      </c>
      <c r="P38" s="637"/>
      <c r="Q38" s="637"/>
      <c r="R38" s="637"/>
      <c r="S38" s="662"/>
      <c r="T38" s="632"/>
      <c r="U38" s="632"/>
      <c r="V38" s="632"/>
      <c r="W38" s="632"/>
      <c r="X38" s="637"/>
      <c r="Y38" s="637"/>
      <c r="Z38" s="637"/>
      <c r="AA38" s="589"/>
      <c r="AB38" s="589"/>
      <c r="AC38" s="646"/>
      <c r="AD38" s="508" t="s">
        <v>983</v>
      </c>
      <c r="AE38" s="310"/>
      <c r="AF38" s="313"/>
      <c r="AG38" s="313"/>
      <c r="AH38" s="313"/>
      <c r="AI38" s="497">
        <v>1</v>
      </c>
      <c r="AJ38" s="497"/>
      <c r="AK38" s="497"/>
      <c r="AL38" s="497"/>
      <c r="AM38" s="497"/>
      <c r="AN38" s="497"/>
      <c r="AO38" s="497"/>
      <c r="AP38" s="497"/>
      <c r="AQ38" s="612"/>
      <c r="AR38" s="612"/>
    </row>
    <row r="39" spans="2:44" ht="30" customHeight="1" x14ac:dyDescent="0.25">
      <c r="B39" s="400">
        <v>2018</v>
      </c>
      <c r="C39" s="457" t="s">
        <v>8</v>
      </c>
      <c r="D39" s="651" t="s">
        <v>330</v>
      </c>
      <c r="E39" s="619" t="s">
        <v>47</v>
      </c>
      <c r="F39" s="651" t="s">
        <v>334</v>
      </c>
      <c r="G39" s="619" t="s">
        <v>467</v>
      </c>
      <c r="H39" s="651" t="s">
        <v>718</v>
      </c>
      <c r="I39" s="452" t="s">
        <v>35</v>
      </c>
      <c r="J39" s="452" t="s">
        <v>1465</v>
      </c>
      <c r="K39" s="619" t="s">
        <v>1687</v>
      </c>
      <c r="L39" s="651">
        <v>4</v>
      </c>
      <c r="M39" s="619" t="s">
        <v>1138</v>
      </c>
      <c r="N39" s="651" t="s">
        <v>18</v>
      </c>
      <c r="O39" s="457">
        <v>2018</v>
      </c>
      <c r="P39" s="651" t="s">
        <v>18</v>
      </c>
      <c r="Q39" s="651" t="s">
        <v>18</v>
      </c>
      <c r="R39" s="651" t="s">
        <v>18</v>
      </c>
      <c r="S39" s="659" t="s">
        <v>18</v>
      </c>
      <c r="T39" s="654">
        <v>0</v>
      </c>
      <c r="U39" s="654">
        <v>0</v>
      </c>
      <c r="V39" s="654">
        <v>0</v>
      </c>
      <c r="W39" s="654">
        <v>0</v>
      </c>
      <c r="X39" s="651"/>
      <c r="Y39" s="651" t="s">
        <v>966</v>
      </c>
      <c r="Z39" s="651" t="s">
        <v>18</v>
      </c>
      <c r="AA39" s="619" t="s">
        <v>1172</v>
      </c>
      <c r="AB39" s="619" t="s">
        <v>1004</v>
      </c>
      <c r="AC39" s="653" t="s">
        <v>986</v>
      </c>
      <c r="AD39" s="453" t="s">
        <v>982</v>
      </c>
      <c r="AE39" s="440"/>
      <c r="AF39" s="440"/>
      <c r="AG39" s="440"/>
      <c r="AH39" s="440"/>
      <c r="AI39" s="440"/>
      <c r="AJ39" s="440"/>
      <c r="AK39" s="440">
        <v>0.5</v>
      </c>
      <c r="AL39" s="440"/>
      <c r="AM39" s="440"/>
      <c r="AN39" s="440"/>
      <c r="AO39" s="440"/>
      <c r="AP39" s="440">
        <v>1</v>
      </c>
      <c r="AQ39" s="619" t="s">
        <v>1174</v>
      </c>
      <c r="AR39" s="600"/>
    </row>
    <row r="40" spans="2:44" ht="30" customHeight="1" x14ac:dyDescent="0.25">
      <c r="B40" s="400">
        <v>2018</v>
      </c>
      <c r="C40" s="457" t="s">
        <v>8</v>
      </c>
      <c r="D40" s="652"/>
      <c r="E40" s="620"/>
      <c r="F40" s="652"/>
      <c r="G40" s="620"/>
      <c r="H40" s="652"/>
      <c r="I40" s="452" t="s">
        <v>35</v>
      </c>
      <c r="J40" s="452" t="s">
        <v>1465</v>
      </c>
      <c r="K40" s="626"/>
      <c r="L40" s="712"/>
      <c r="M40" s="626"/>
      <c r="N40" s="712"/>
      <c r="O40" s="457">
        <v>2018</v>
      </c>
      <c r="P40" s="712"/>
      <c r="Q40" s="712"/>
      <c r="R40" s="712"/>
      <c r="S40" s="729"/>
      <c r="T40" s="707"/>
      <c r="U40" s="707"/>
      <c r="V40" s="707"/>
      <c r="W40" s="707"/>
      <c r="X40" s="712"/>
      <c r="Y40" s="712"/>
      <c r="Z40" s="712"/>
      <c r="AA40" s="626"/>
      <c r="AB40" s="626"/>
      <c r="AC40" s="665"/>
      <c r="AD40" s="453" t="s">
        <v>983</v>
      </c>
      <c r="AE40" s="440"/>
      <c r="AF40" s="447"/>
      <c r="AG40" s="447"/>
      <c r="AH40" s="447"/>
      <c r="AI40" s="447"/>
      <c r="AJ40" s="447"/>
      <c r="AK40" s="447"/>
      <c r="AL40" s="447"/>
      <c r="AM40" s="447"/>
      <c r="AN40" s="447"/>
      <c r="AO40" s="447"/>
      <c r="AP40" s="447"/>
      <c r="AQ40" s="626"/>
      <c r="AR40" s="629"/>
    </row>
    <row r="41" spans="2:44" ht="30" customHeight="1" x14ac:dyDescent="0.25">
      <c r="B41" s="400">
        <v>2019</v>
      </c>
      <c r="C41" s="457" t="s">
        <v>8</v>
      </c>
      <c r="D41" s="651" t="s">
        <v>330</v>
      </c>
      <c r="E41" s="619" t="s">
        <v>47</v>
      </c>
      <c r="F41" s="651" t="s">
        <v>334</v>
      </c>
      <c r="G41" s="619" t="s">
        <v>467</v>
      </c>
      <c r="H41" s="651" t="s">
        <v>718</v>
      </c>
      <c r="I41" s="452" t="s">
        <v>35</v>
      </c>
      <c r="J41" s="452" t="s">
        <v>1466</v>
      </c>
      <c r="K41" s="619" t="s">
        <v>1688</v>
      </c>
      <c r="L41" s="651">
        <v>4</v>
      </c>
      <c r="M41" s="619" t="s">
        <v>1138</v>
      </c>
      <c r="N41" s="651" t="s">
        <v>18</v>
      </c>
      <c r="O41" s="457">
        <v>2019</v>
      </c>
      <c r="P41" s="651" t="s">
        <v>18</v>
      </c>
      <c r="Q41" s="651" t="s">
        <v>18</v>
      </c>
      <c r="R41" s="651" t="s">
        <v>18</v>
      </c>
      <c r="S41" s="659" t="s">
        <v>18</v>
      </c>
      <c r="T41" s="654">
        <v>0</v>
      </c>
      <c r="U41" s="654">
        <v>0</v>
      </c>
      <c r="V41" s="654">
        <v>0</v>
      </c>
      <c r="W41" s="654">
        <v>0</v>
      </c>
      <c r="X41" s="651"/>
      <c r="Y41" s="651" t="s">
        <v>966</v>
      </c>
      <c r="Z41" s="651" t="s">
        <v>18</v>
      </c>
      <c r="AA41" s="619" t="s">
        <v>1173</v>
      </c>
      <c r="AB41" s="619" t="s">
        <v>1004</v>
      </c>
      <c r="AC41" s="653" t="s">
        <v>987</v>
      </c>
      <c r="AD41" s="453" t="s">
        <v>982</v>
      </c>
      <c r="AE41" s="440"/>
      <c r="AF41" s="440"/>
      <c r="AG41" s="440"/>
      <c r="AH41" s="440"/>
      <c r="AI41" s="440"/>
      <c r="AJ41" s="440"/>
      <c r="AK41" s="440">
        <v>0.5</v>
      </c>
      <c r="AL41" s="440"/>
      <c r="AM41" s="440"/>
      <c r="AN41" s="440"/>
      <c r="AO41" s="440"/>
      <c r="AP41" s="440">
        <v>1</v>
      </c>
      <c r="AQ41" s="619" t="s">
        <v>1352</v>
      </c>
      <c r="AR41" s="600"/>
    </row>
    <row r="42" spans="2:44" ht="30" customHeight="1" x14ac:dyDescent="0.25">
      <c r="B42" s="400">
        <v>2019</v>
      </c>
      <c r="C42" s="457" t="s">
        <v>8</v>
      </c>
      <c r="D42" s="652"/>
      <c r="E42" s="620"/>
      <c r="F42" s="652"/>
      <c r="G42" s="620"/>
      <c r="H42" s="652"/>
      <c r="I42" s="452" t="s">
        <v>35</v>
      </c>
      <c r="J42" s="452" t="s">
        <v>1466</v>
      </c>
      <c r="K42" s="626"/>
      <c r="L42" s="712"/>
      <c r="M42" s="626"/>
      <c r="N42" s="712"/>
      <c r="O42" s="457">
        <v>2019</v>
      </c>
      <c r="P42" s="712"/>
      <c r="Q42" s="712"/>
      <c r="R42" s="712"/>
      <c r="S42" s="729"/>
      <c r="T42" s="707"/>
      <c r="U42" s="707"/>
      <c r="V42" s="707"/>
      <c r="W42" s="707"/>
      <c r="X42" s="712"/>
      <c r="Y42" s="712"/>
      <c r="Z42" s="712"/>
      <c r="AA42" s="626"/>
      <c r="AB42" s="626"/>
      <c r="AC42" s="665"/>
      <c r="AD42" s="453" t="s">
        <v>983</v>
      </c>
      <c r="AE42" s="440"/>
      <c r="AF42" s="447"/>
      <c r="AG42" s="447"/>
      <c r="AH42" s="447"/>
      <c r="AI42" s="447"/>
      <c r="AJ42" s="447"/>
      <c r="AK42" s="447"/>
      <c r="AL42" s="447"/>
      <c r="AM42" s="447"/>
      <c r="AN42" s="447"/>
      <c r="AO42" s="447"/>
      <c r="AP42" s="447"/>
      <c r="AQ42" s="627"/>
      <c r="AR42" s="635"/>
    </row>
    <row r="43" spans="2:44" ht="30" customHeight="1" x14ac:dyDescent="0.25">
      <c r="B43" s="258">
        <v>2017</v>
      </c>
      <c r="C43" s="458" t="s">
        <v>40</v>
      </c>
      <c r="D43" s="643" t="s">
        <v>331</v>
      </c>
      <c r="E43" s="615" t="s">
        <v>60</v>
      </c>
      <c r="F43" s="643" t="s">
        <v>334</v>
      </c>
      <c r="G43" s="615" t="s">
        <v>61</v>
      </c>
      <c r="H43" s="643" t="s">
        <v>719</v>
      </c>
      <c r="I43" s="459" t="s">
        <v>36</v>
      </c>
      <c r="J43" s="459" t="s">
        <v>1467</v>
      </c>
      <c r="K43" s="615" t="s">
        <v>59</v>
      </c>
      <c r="L43" s="643">
        <v>2</v>
      </c>
      <c r="M43" s="615" t="s">
        <v>1255</v>
      </c>
      <c r="N43" s="643" t="s">
        <v>18</v>
      </c>
      <c r="O43" s="458">
        <v>2017</v>
      </c>
      <c r="P43" s="643" t="s">
        <v>670</v>
      </c>
      <c r="Q43" s="615" t="s">
        <v>665</v>
      </c>
      <c r="R43" s="643" t="s">
        <v>666</v>
      </c>
      <c r="S43" s="691" t="s">
        <v>668</v>
      </c>
      <c r="T43" s="640">
        <v>0</v>
      </c>
      <c r="U43" s="640">
        <v>0</v>
      </c>
      <c r="V43" s="640">
        <v>0</v>
      </c>
      <c r="W43" s="640">
        <v>0</v>
      </c>
      <c r="X43" s="615" t="s">
        <v>730</v>
      </c>
      <c r="Y43" s="643" t="s">
        <v>966</v>
      </c>
      <c r="Z43" s="643" t="s">
        <v>18</v>
      </c>
      <c r="AA43" s="615" t="s">
        <v>1005</v>
      </c>
      <c r="AB43" s="615" t="s">
        <v>1006</v>
      </c>
      <c r="AC43" s="649" t="s">
        <v>988</v>
      </c>
      <c r="AD43" s="461" t="s">
        <v>982</v>
      </c>
      <c r="AE43" s="235"/>
      <c r="AF43" s="235"/>
      <c r="AG43" s="235"/>
      <c r="AH43" s="235"/>
      <c r="AI43" s="235"/>
      <c r="AJ43" s="235"/>
      <c r="AK43" s="235"/>
      <c r="AL43" s="235"/>
      <c r="AM43" s="235"/>
      <c r="AN43" s="235"/>
      <c r="AO43" s="235"/>
      <c r="AP43" s="235"/>
      <c r="AQ43" s="615"/>
      <c r="AR43" s="615" t="s">
        <v>1889</v>
      </c>
    </row>
    <row r="44" spans="2:44" ht="30" customHeight="1" x14ac:dyDescent="0.25">
      <c r="B44" s="258">
        <v>2017</v>
      </c>
      <c r="C44" s="458" t="s">
        <v>40</v>
      </c>
      <c r="D44" s="645"/>
      <c r="E44" s="616"/>
      <c r="F44" s="645"/>
      <c r="G44" s="616"/>
      <c r="H44" s="645"/>
      <c r="I44" s="459" t="s">
        <v>36</v>
      </c>
      <c r="J44" s="459" t="s">
        <v>1467</v>
      </c>
      <c r="K44" s="616"/>
      <c r="L44" s="645"/>
      <c r="M44" s="616"/>
      <c r="N44" s="645"/>
      <c r="O44" s="458">
        <v>2017</v>
      </c>
      <c r="P44" s="645"/>
      <c r="Q44" s="616"/>
      <c r="R44" s="645"/>
      <c r="S44" s="692"/>
      <c r="T44" s="671"/>
      <c r="U44" s="671"/>
      <c r="V44" s="671"/>
      <c r="W44" s="671"/>
      <c r="X44" s="616"/>
      <c r="Y44" s="645"/>
      <c r="Z44" s="645"/>
      <c r="AA44" s="616"/>
      <c r="AB44" s="616"/>
      <c r="AC44" s="649"/>
      <c r="AD44" s="461" t="s">
        <v>983</v>
      </c>
      <c r="AE44" s="462"/>
      <c r="AF44" s="235"/>
      <c r="AG44" s="235"/>
      <c r="AH44" s="235"/>
      <c r="AI44" s="235"/>
      <c r="AJ44" s="235"/>
      <c r="AK44" s="235"/>
      <c r="AL44" s="235"/>
      <c r="AM44" s="235"/>
      <c r="AN44" s="235"/>
      <c r="AO44" s="235"/>
      <c r="AP44" s="235"/>
      <c r="AQ44" s="616"/>
      <c r="AR44" s="616"/>
    </row>
    <row r="45" spans="2:44" ht="30" customHeight="1" x14ac:dyDescent="0.25">
      <c r="B45" s="258">
        <v>2018</v>
      </c>
      <c r="C45" s="458" t="s">
        <v>40</v>
      </c>
      <c r="D45" s="643" t="s">
        <v>331</v>
      </c>
      <c r="E45" s="615" t="s">
        <v>60</v>
      </c>
      <c r="F45" s="643" t="s">
        <v>334</v>
      </c>
      <c r="G45" s="615" t="s">
        <v>61</v>
      </c>
      <c r="H45" s="643" t="s">
        <v>719</v>
      </c>
      <c r="I45" s="459" t="s">
        <v>37</v>
      </c>
      <c r="J45" s="459" t="s">
        <v>1468</v>
      </c>
      <c r="K45" s="615" t="s">
        <v>62</v>
      </c>
      <c r="L45" s="643">
        <v>2</v>
      </c>
      <c r="M45" s="615" t="s">
        <v>1255</v>
      </c>
      <c r="N45" s="643" t="s">
        <v>18</v>
      </c>
      <c r="O45" s="458">
        <v>2018</v>
      </c>
      <c r="P45" s="643" t="s">
        <v>670</v>
      </c>
      <c r="Q45" s="615" t="s">
        <v>671</v>
      </c>
      <c r="R45" s="643" t="s">
        <v>674</v>
      </c>
      <c r="S45" s="691" t="s">
        <v>676</v>
      </c>
      <c r="T45" s="640">
        <v>0</v>
      </c>
      <c r="U45" s="640">
        <v>0</v>
      </c>
      <c r="V45" s="640">
        <v>0</v>
      </c>
      <c r="W45" s="640">
        <v>0</v>
      </c>
      <c r="X45" s="615" t="s">
        <v>730</v>
      </c>
      <c r="Y45" s="643" t="s">
        <v>966</v>
      </c>
      <c r="Z45" s="643" t="s">
        <v>18</v>
      </c>
      <c r="AA45" s="615" t="s">
        <v>1257</v>
      </c>
      <c r="AB45" s="615" t="s">
        <v>1256</v>
      </c>
      <c r="AC45" s="649" t="s">
        <v>988</v>
      </c>
      <c r="AD45" s="461" t="s">
        <v>982</v>
      </c>
      <c r="AE45" s="235"/>
      <c r="AF45" s="235"/>
      <c r="AG45" s="235"/>
      <c r="AH45" s="235"/>
      <c r="AI45" s="235"/>
      <c r="AJ45" s="235"/>
      <c r="AK45" s="235"/>
      <c r="AL45" s="235"/>
      <c r="AM45" s="235"/>
      <c r="AN45" s="235"/>
      <c r="AO45" s="235"/>
      <c r="AP45" s="235"/>
      <c r="AQ45" s="615"/>
      <c r="AR45" s="615" t="s">
        <v>1890</v>
      </c>
    </row>
    <row r="46" spans="2:44" ht="30" customHeight="1" x14ac:dyDescent="0.25">
      <c r="B46" s="258">
        <v>2018</v>
      </c>
      <c r="C46" s="458" t="s">
        <v>40</v>
      </c>
      <c r="D46" s="645"/>
      <c r="E46" s="616"/>
      <c r="F46" s="645"/>
      <c r="G46" s="616"/>
      <c r="H46" s="645"/>
      <c r="I46" s="459" t="s">
        <v>37</v>
      </c>
      <c r="J46" s="459" t="s">
        <v>1468</v>
      </c>
      <c r="K46" s="616"/>
      <c r="L46" s="645"/>
      <c r="M46" s="616"/>
      <c r="N46" s="645"/>
      <c r="O46" s="458">
        <v>2018</v>
      </c>
      <c r="P46" s="645"/>
      <c r="Q46" s="616"/>
      <c r="R46" s="645"/>
      <c r="S46" s="692"/>
      <c r="T46" s="671"/>
      <c r="U46" s="671"/>
      <c r="V46" s="671"/>
      <c r="W46" s="671"/>
      <c r="X46" s="616"/>
      <c r="Y46" s="645"/>
      <c r="Z46" s="645"/>
      <c r="AA46" s="616"/>
      <c r="AB46" s="616"/>
      <c r="AC46" s="649"/>
      <c r="AD46" s="461" t="s">
        <v>983</v>
      </c>
      <c r="AE46" s="462"/>
      <c r="AF46" s="235"/>
      <c r="AG46" s="235"/>
      <c r="AH46" s="235"/>
      <c r="AI46" s="235"/>
      <c r="AJ46" s="235"/>
      <c r="AK46" s="235"/>
      <c r="AL46" s="235"/>
      <c r="AM46" s="235"/>
      <c r="AN46" s="235"/>
      <c r="AO46" s="235"/>
      <c r="AP46" s="235"/>
      <c r="AQ46" s="616"/>
      <c r="AR46" s="616"/>
    </row>
    <row r="47" spans="2:44" ht="30" customHeight="1" x14ac:dyDescent="0.25">
      <c r="B47" s="258">
        <v>2018</v>
      </c>
      <c r="C47" s="458" t="s">
        <v>16</v>
      </c>
      <c r="D47" s="643" t="s">
        <v>332</v>
      </c>
      <c r="E47" s="615" t="s">
        <v>574</v>
      </c>
      <c r="F47" s="643" t="s">
        <v>415</v>
      </c>
      <c r="G47" s="615" t="s">
        <v>721</v>
      </c>
      <c r="H47" s="643" t="s">
        <v>722</v>
      </c>
      <c r="I47" s="459" t="s">
        <v>38</v>
      </c>
      <c r="J47" s="459" t="s">
        <v>1469</v>
      </c>
      <c r="K47" s="615" t="s">
        <v>1209</v>
      </c>
      <c r="L47" s="643">
        <v>4</v>
      </c>
      <c r="M47" s="615" t="s">
        <v>1139</v>
      </c>
      <c r="N47" s="643" t="s">
        <v>823</v>
      </c>
      <c r="O47" s="458">
        <v>2018</v>
      </c>
      <c r="P47" s="643" t="s">
        <v>723</v>
      </c>
      <c r="Q47" s="615" t="s">
        <v>724</v>
      </c>
      <c r="R47" s="643" t="s">
        <v>725</v>
      </c>
      <c r="S47" s="691" t="s">
        <v>726</v>
      </c>
      <c r="T47" s="640">
        <v>0</v>
      </c>
      <c r="U47" s="640">
        <v>0</v>
      </c>
      <c r="V47" s="640">
        <v>0</v>
      </c>
      <c r="W47" s="640">
        <v>0</v>
      </c>
      <c r="X47" s="732" t="s">
        <v>1176</v>
      </c>
      <c r="Y47" s="643" t="s">
        <v>966</v>
      </c>
      <c r="Z47" s="643" t="s">
        <v>18</v>
      </c>
      <c r="AA47" s="643" t="s">
        <v>989</v>
      </c>
      <c r="AB47" s="643" t="s">
        <v>989</v>
      </c>
      <c r="AC47" s="649" t="s">
        <v>988</v>
      </c>
      <c r="AD47" s="461" t="s">
        <v>982</v>
      </c>
      <c r="AE47" s="235"/>
      <c r="AF47" s="235"/>
      <c r="AG47" s="235"/>
      <c r="AH47" s="235"/>
      <c r="AI47" s="235"/>
      <c r="AJ47" s="235"/>
      <c r="AK47" s="235"/>
      <c r="AL47" s="235"/>
      <c r="AM47" s="235"/>
      <c r="AN47" s="235"/>
      <c r="AO47" s="235"/>
      <c r="AP47" s="235"/>
      <c r="AQ47" s="643" t="s">
        <v>989</v>
      </c>
      <c r="AR47" s="615" t="s">
        <v>1891</v>
      </c>
    </row>
    <row r="48" spans="2:44" ht="30" customHeight="1" x14ac:dyDescent="0.25">
      <c r="B48" s="258">
        <v>2018</v>
      </c>
      <c r="C48" s="458" t="s">
        <v>16</v>
      </c>
      <c r="D48" s="645"/>
      <c r="E48" s="616"/>
      <c r="F48" s="645"/>
      <c r="G48" s="616"/>
      <c r="H48" s="645"/>
      <c r="I48" s="459" t="s">
        <v>38</v>
      </c>
      <c r="J48" s="459" t="s">
        <v>1469</v>
      </c>
      <c r="K48" s="616"/>
      <c r="L48" s="645"/>
      <c r="M48" s="616"/>
      <c r="N48" s="645"/>
      <c r="O48" s="458">
        <v>2018</v>
      </c>
      <c r="P48" s="645"/>
      <c r="Q48" s="616"/>
      <c r="R48" s="645"/>
      <c r="S48" s="692"/>
      <c r="T48" s="671"/>
      <c r="U48" s="671"/>
      <c r="V48" s="671"/>
      <c r="W48" s="671"/>
      <c r="X48" s="733"/>
      <c r="Y48" s="645"/>
      <c r="Z48" s="645"/>
      <c r="AA48" s="645"/>
      <c r="AB48" s="645"/>
      <c r="AC48" s="649"/>
      <c r="AD48" s="461" t="s">
        <v>983</v>
      </c>
      <c r="AE48" s="235"/>
      <c r="AF48" s="235"/>
      <c r="AG48" s="235"/>
      <c r="AH48" s="235"/>
      <c r="AI48" s="235"/>
      <c r="AJ48" s="235"/>
      <c r="AK48" s="235"/>
      <c r="AL48" s="235"/>
      <c r="AM48" s="235"/>
      <c r="AN48" s="235"/>
      <c r="AO48" s="235"/>
      <c r="AP48" s="235"/>
      <c r="AQ48" s="645"/>
      <c r="AR48" s="616"/>
    </row>
    <row r="49" spans="2:44" ht="30" customHeight="1" x14ac:dyDescent="0.25">
      <c r="B49" s="399">
        <v>2017</v>
      </c>
      <c r="C49" s="455" t="s">
        <v>16</v>
      </c>
      <c r="D49" s="636" t="s">
        <v>332</v>
      </c>
      <c r="E49" s="588" t="s">
        <v>574</v>
      </c>
      <c r="F49" s="636" t="s">
        <v>416</v>
      </c>
      <c r="G49" s="588" t="s">
        <v>721</v>
      </c>
      <c r="H49" s="636" t="s">
        <v>722</v>
      </c>
      <c r="I49" s="454" t="s">
        <v>474</v>
      </c>
      <c r="J49" s="454" t="s">
        <v>1470</v>
      </c>
      <c r="K49" s="588" t="s">
        <v>1657</v>
      </c>
      <c r="L49" s="708">
        <v>3</v>
      </c>
      <c r="M49" s="588" t="s">
        <v>1140</v>
      </c>
      <c r="N49" s="636" t="s">
        <v>824</v>
      </c>
      <c r="O49" s="415" t="s">
        <v>300</v>
      </c>
      <c r="P49" s="636" t="s">
        <v>18</v>
      </c>
      <c r="Q49" s="636" t="s">
        <v>18</v>
      </c>
      <c r="R49" s="636" t="s">
        <v>18</v>
      </c>
      <c r="S49" s="661" t="s">
        <v>18</v>
      </c>
      <c r="T49" s="631">
        <v>0</v>
      </c>
      <c r="U49" s="663">
        <v>400000</v>
      </c>
      <c r="V49" s="631">
        <v>0</v>
      </c>
      <c r="W49" s="631">
        <v>0</v>
      </c>
      <c r="X49" s="730" t="s">
        <v>1556</v>
      </c>
      <c r="Y49" s="636" t="s">
        <v>966</v>
      </c>
      <c r="Z49" s="636" t="s">
        <v>18</v>
      </c>
      <c r="AA49" s="588" t="s">
        <v>1088</v>
      </c>
      <c r="AB49" s="588" t="s">
        <v>1858</v>
      </c>
      <c r="AC49" s="590" t="s">
        <v>1170</v>
      </c>
      <c r="AD49" s="491" t="s">
        <v>982</v>
      </c>
      <c r="AE49" s="493">
        <v>0.1</v>
      </c>
      <c r="AF49" s="493"/>
      <c r="AG49" s="493"/>
      <c r="AH49" s="493">
        <v>0.3</v>
      </c>
      <c r="AI49" s="488"/>
      <c r="AJ49" s="488">
        <v>0.5</v>
      </c>
      <c r="AK49" s="488"/>
      <c r="AL49" s="488">
        <v>0.7</v>
      </c>
      <c r="AM49" s="488"/>
      <c r="AN49" s="437">
        <v>0.9</v>
      </c>
      <c r="AO49" s="437"/>
      <c r="AP49" s="437">
        <v>1</v>
      </c>
      <c r="AQ49" s="588" t="s">
        <v>1368</v>
      </c>
      <c r="AR49" s="628" t="s">
        <v>1980</v>
      </c>
    </row>
    <row r="50" spans="2:44" ht="30" customHeight="1" x14ac:dyDescent="0.25">
      <c r="B50" s="399">
        <v>2017</v>
      </c>
      <c r="C50" s="455" t="s">
        <v>16</v>
      </c>
      <c r="D50" s="637"/>
      <c r="E50" s="589"/>
      <c r="F50" s="637"/>
      <c r="G50" s="589"/>
      <c r="H50" s="637"/>
      <c r="I50" s="454" t="s">
        <v>474</v>
      </c>
      <c r="J50" s="454" t="s">
        <v>1470</v>
      </c>
      <c r="K50" s="589"/>
      <c r="L50" s="709"/>
      <c r="M50" s="589"/>
      <c r="N50" s="637"/>
      <c r="O50" s="415" t="s">
        <v>300</v>
      </c>
      <c r="P50" s="637"/>
      <c r="Q50" s="637"/>
      <c r="R50" s="637"/>
      <c r="S50" s="662"/>
      <c r="T50" s="632"/>
      <c r="U50" s="664"/>
      <c r="V50" s="632"/>
      <c r="W50" s="632"/>
      <c r="X50" s="731"/>
      <c r="Y50" s="637"/>
      <c r="Z50" s="637"/>
      <c r="AA50" s="589"/>
      <c r="AB50" s="589"/>
      <c r="AC50" s="590"/>
      <c r="AD50" s="492" t="s">
        <v>983</v>
      </c>
      <c r="AE50" s="277">
        <v>0.1</v>
      </c>
      <c r="AF50" s="493"/>
      <c r="AG50" s="493"/>
      <c r="AH50" s="488">
        <v>0.3</v>
      </c>
      <c r="AI50" s="488"/>
      <c r="AJ50" s="488">
        <v>0.3</v>
      </c>
      <c r="AK50" s="488"/>
      <c r="AL50" s="488">
        <v>0.3</v>
      </c>
      <c r="AM50" s="488">
        <v>0.3</v>
      </c>
      <c r="AN50" s="388"/>
      <c r="AO50" s="388"/>
      <c r="AP50" s="388"/>
      <c r="AQ50" s="589"/>
      <c r="AR50" s="634"/>
    </row>
    <row r="51" spans="2:44" ht="30" customHeight="1" x14ac:dyDescent="0.25">
      <c r="B51" s="400">
        <v>2018</v>
      </c>
      <c r="C51" s="457" t="s">
        <v>16</v>
      </c>
      <c r="D51" s="651" t="s">
        <v>332</v>
      </c>
      <c r="E51" s="619" t="s">
        <v>574</v>
      </c>
      <c r="F51" s="651" t="s">
        <v>416</v>
      </c>
      <c r="G51" s="619" t="s">
        <v>721</v>
      </c>
      <c r="H51" s="651" t="s">
        <v>722</v>
      </c>
      <c r="I51" s="452" t="s">
        <v>474</v>
      </c>
      <c r="J51" s="452" t="s">
        <v>1471</v>
      </c>
      <c r="K51" s="619" t="s">
        <v>1658</v>
      </c>
      <c r="L51" s="651">
        <v>3</v>
      </c>
      <c r="M51" s="619" t="s">
        <v>1140</v>
      </c>
      <c r="N51" s="651" t="s">
        <v>824</v>
      </c>
      <c r="O51" s="457" t="s">
        <v>300</v>
      </c>
      <c r="P51" s="651" t="s">
        <v>18</v>
      </c>
      <c r="Q51" s="651" t="s">
        <v>18</v>
      </c>
      <c r="R51" s="651" t="s">
        <v>18</v>
      </c>
      <c r="S51" s="659" t="s">
        <v>18</v>
      </c>
      <c r="T51" s="654">
        <v>0</v>
      </c>
      <c r="U51" s="695">
        <v>1200000</v>
      </c>
      <c r="V51" s="654">
        <v>0</v>
      </c>
      <c r="W51" s="695">
        <v>0</v>
      </c>
      <c r="X51" s="727" t="s">
        <v>1177</v>
      </c>
      <c r="Y51" s="651" t="s">
        <v>966</v>
      </c>
      <c r="Z51" s="651" t="s">
        <v>18</v>
      </c>
      <c r="AA51" s="619" t="s">
        <v>1088</v>
      </c>
      <c r="AB51" s="619" t="s">
        <v>1270</v>
      </c>
      <c r="AC51" s="658" t="s">
        <v>986</v>
      </c>
      <c r="AD51" s="456" t="s">
        <v>982</v>
      </c>
      <c r="AE51" s="440"/>
      <c r="AF51" s="440"/>
      <c r="AG51" s="440">
        <v>0.1</v>
      </c>
      <c r="AH51" s="440">
        <v>0.3</v>
      </c>
      <c r="AI51" s="440">
        <v>0.5</v>
      </c>
      <c r="AJ51" s="440"/>
      <c r="AK51" s="440">
        <v>0.7</v>
      </c>
      <c r="AL51" s="440"/>
      <c r="AM51" s="440">
        <v>0.9</v>
      </c>
      <c r="AN51" s="440"/>
      <c r="AO51" s="440">
        <v>1</v>
      </c>
      <c r="AP51" s="440"/>
      <c r="AQ51" s="619" t="s">
        <v>1272</v>
      </c>
      <c r="AR51" s="600"/>
    </row>
    <row r="52" spans="2:44" ht="30" customHeight="1" x14ac:dyDescent="0.25">
      <c r="B52" s="400">
        <v>2018</v>
      </c>
      <c r="C52" s="457" t="s">
        <v>16</v>
      </c>
      <c r="D52" s="652"/>
      <c r="E52" s="620"/>
      <c r="F52" s="652"/>
      <c r="G52" s="620"/>
      <c r="H52" s="652"/>
      <c r="I52" s="452" t="s">
        <v>474</v>
      </c>
      <c r="J52" s="452" t="s">
        <v>1471</v>
      </c>
      <c r="K52" s="626"/>
      <c r="L52" s="712"/>
      <c r="M52" s="626"/>
      <c r="N52" s="712"/>
      <c r="O52" s="457" t="s">
        <v>300</v>
      </c>
      <c r="P52" s="712"/>
      <c r="Q52" s="712"/>
      <c r="R52" s="712"/>
      <c r="S52" s="729"/>
      <c r="T52" s="707"/>
      <c r="U52" s="696"/>
      <c r="V52" s="707"/>
      <c r="W52" s="696"/>
      <c r="X52" s="728"/>
      <c r="Y52" s="712"/>
      <c r="Z52" s="712"/>
      <c r="AA52" s="626"/>
      <c r="AB52" s="626"/>
      <c r="AC52" s="677"/>
      <c r="AD52" s="456" t="s">
        <v>983</v>
      </c>
      <c r="AE52" s="391"/>
      <c r="AF52" s="392"/>
      <c r="AG52" s="392"/>
      <c r="AH52" s="392"/>
      <c r="AI52" s="392"/>
      <c r="AJ52" s="392"/>
      <c r="AK52" s="392"/>
      <c r="AL52" s="392"/>
      <c r="AM52" s="392"/>
      <c r="AN52" s="392"/>
      <c r="AO52" s="392"/>
      <c r="AP52" s="392"/>
      <c r="AQ52" s="620"/>
      <c r="AR52" s="629"/>
    </row>
    <row r="53" spans="2:44" ht="30" customHeight="1" x14ac:dyDescent="0.25">
      <c r="B53" s="400">
        <v>2019</v>
      </c>
      <c r="C53" s="457" t="s">
        <v>16</v>
      </c>
      <c r="D53" s="651" t="s">
        <v>332</v>
      </c>
      <c r="E53" s="619" t="s">
        <v>574</v>
      </c>
      <c r="F53" s="651" t="s">
        <v>416</v>
      </c>
      <c r="G53" s="619" t="s">
        <v>721</v>
      </c>
      <c r="H53" s="651" t="s">
        <v>722</v>
      </c>
      <c r="I53" s="452" t="s">
        <v>474</v>
      </c>
      <c r="J53" s="452" t="s">
        <v>1472</v>
      </c>
      <c r="K53" s="619" t="s">
        <v>1659</v>
      </c>
      <c r="L53" s="651">
        <v>3</v>
      </c>
      <c r="M53" s="619" t="s">
        <v>1140</v>
      </c>
      <c r="N53" s="651" t="s">
        <v>824</v>
      </c>
      <c r="O53" s="457" t="s">
        <v>300</v>
      </c>
      <c r="P53" s="651" t="s">
        <v>18</v>
      </c>
      <c r="Q53" s="651" t="s">
        <v>18</v>
      </c>
      <c r="R53" s="651" t="s">
        <v>18</v>
      </c>
      <c r="S53" s="659" t="s">
        <v>18</v>
      </c>
      <c r="T53" s="654">
        <v>0</v>
      </c>
      <c r="U53" s="654">
        <v>530004.19999999995</v>
      </c>
      <c r="V53" s="654">
        <v>0</v>
      </c>
      <c r="W53" s="654">
        <v>662785.73</v>
      </c>
      <c r="X53" s="727" t="s">
        <v>1177</v>
      </c>
      <c r="Y53" s="651" t="s">
        <v>966</v>
      </c>
      <c r="Z53" s="651" t="s">
        <v>18</v>
      </c>
      <c r="AA53" s="619" t="s">
        <v>1088</v>
      </c>
      <c r="AB53" s="619" t="s">
        <v>1271</v>
      </c>
      <c r="AC53" s="658" t="s">
        <v>987</v>
      </c>
      <c r="AD53" s="456" t="s">
        <v>982</v>
      </c>
      <c r="AE53" s="440"/>
      <c r="AF53" s="440"/>
      <c r="AG53" s="440">
        <v>0.1</v>
      </c>
      <c r="AH53" s="440">
        <v>0.3</v>
      </c>
      <c r="AI53" s="440">
        <v>0.5</v>
      </c>
      <c r="AJ53" s="440"/>
      <c r="AK53" s="440">
        <v>0.7</v>
      </c>
      <c r="AL53" s="440"/>
      <c r="AM53" s="440">
        <v>0.9</v>
      </c>
      <c r="AN53" s="440"/>
      <c r="AO53" s="440">
        <v>1</v>
      </c>
      <c r="AP53" s="440"/>
      <c r="AQ53" s="619" t="s">
        <v>1272</v>
      </c>
      <c r="AR53" s="600"/>
    </row>
    <row r="54" spans="2:44" ht="30" customHeight="1" x14ac:dyDescent="0.25">
      <c r="B54" s="400">
        <v>2019</v>
      </c>
      <c r="C54" s="457" t="s">
        <v>16</v>
      </c>
      <c r="D54" s="652"/>
      <c r="E54" s="620"/>
      <c r="F54" s="652"/>
      <c r="G54" s="620"/>
      <c r="H54" s="652"/>
      <c r="I54" s="452" t="s">
        <v>474</v>
      </c>
      <c r="J54" s="452" t="s">
        <v>1472</v>
      </c>
      <c r="K54" s="626"/>
      <c r="L54" s="712"/>
      <c r="M54" s="626"/>
      <c r="N54" s="712"/>
      <c r="O54" s="457" t="s">
        <v>300</v>
      </c>
      <c r="P54" s="712"/>
      <c r="Q54" s="712"/>
      <c r="R54" s="712"/>
      <c r="S54" s="729"/>
      <c r="T54" s="707"/>
      <c r="U54" s="707"/>
      <c r="V54" s="707"/>
      <c r="W54" s="707"/>
      <c r="X54" s="728"/>
      <c r="Y54" s="712"/>
      <c r="Z54" s="712"/>
      <c r="AA54" s="626"/>
      <c r="AB54" s="626"/>
      <c r="AC54" s="677"/>
      <c r="AD54" s="456" t="s">
        <v>983</v>
      </c>
      <c r="AE54" s="391"/>
      <c r="AF54" s="392"/>
      <c r="AG54" s="392"/>
      <c r="AH54" s="392"/>
      <c r="AI54" s="392"/>
      <c r="AJ54" s="392"/>
      <c r="AK54" s="392"/>
      <c r="AL54" s="392"/>
      <c r="AM54" s="392"/>
      <c r="AN54" s="392"/>
      <c r="AO54" s="392"/>
      <c r="AP54" s="392"/>
      <c r="AQ54" s="626"/>
      <c r="AR54" s="629"/>
    </row>
    <row r="55" spans="2:44" ht="30" customHeight="1" x14ac:dyDescent="0.25">
      <c r="B55" s="399">
        <v>2017</v>
      </c>
      <c r="C55" s="415" t="s">
        <v>16</v>
      </c>
      <c r="D55" s="636" t="s">
        <v>332</v>
      </c>
      <c r="E55" s="588" t="s">
        <v>574</v>
      </c>
      <c r="F55" s="636" t="s">
        <v>405</v>
      </c>
      <c r="G55" s="588" t="s">
        <v>721</v>
      </c>
      <c r="H55" s="636" t="s">
        <v>722</v>
      </c>
      <c r="I55" s="454" t="s">
        <v>475</v>
      </c>
      <c r="J55" s="454" t="s">
        <v>1473</v>
      </c>
      <c r="K55" s="588" t="s">
        <v>1660</v>
      </c>
      <c r="L55" s="708">
        <v>16</v>
      </c>
      <c r="M55" s="588" t="s">
        <v>1089</v>
      </c>
      <c r="N55" s="636" t="s">
        <v>825</v>
      </c>
      <c r="O55" s="415" t="s">
        <v>300</v>
      </c>
      <c r="P55" s="636" t="s">
        <v>620</v>
      </c>
      <c r="Q55" s="636" t="s">
        <v>805</v>
      </c>
      <c r="R55" s="636" t="s">
        <v>725</v>
      </c>
      <c r="S55" s="631">
        <v>1920</v>
      </c>
      <c r="T55" s="631">
        <v>0</v>
      </c>
      <c r="U55" s="631">
        <v>0</v>
      </c>
      <c r="V55" s="631">
        <v>0</v>
      </c>
      <c r="W55" s="631">
        <v>0</v>
      </c>
      <c r="X55" s="588" t="s">
        <v>1653</v>
      </c>
      <c r="Y55" s="636" t="s">
        <v>966</v>
      </c>
      <c r="Z55" s="636" t="s">
        <v>18</v>
      </c>
      <c r="AA55" s="588" t="s">
        <v>1090</v>
      </c>
      <c r="AB55" s="588" t="s">
        <v>1273</v>
      </c>
      <c r="AC55" s="646" t="s">
        <v>1977</v>
      </c>
      <c r="AD55" s="509" t="s">
        <v>982</v>
      </c>
      <c r="AE55" s="313"/>
      <c r="AF55" s="313"/>
      <c r="AG55" s="313">
        <v>0.1</v>
      </c>
      <c r="AH55" s="313">
        <v>0.25</v>
      </c>
      <c r="AI55" s="313"/>
      <c r="AJ55" s="313">
        <v>0.5</v>
      </c>
      <c r="AK55" s="313"/>
      <c r="AL55" s="313">
        <v>0.75</v>
      </c>
      <c r="AM55" s="313"/>
      <c r="AN55" s="313">
        <v>0.9</v>
      </c>
      <c r="AO55" s="313"/>
      <c r="AP55" s="313">
        <v>1</v>
      </c>
      <c r="AQ55" s="630" t="s">
        <v>1913</v>
      </c>
      <c r="AR55" s="630" t="s">
        <v>1981</v>
      </c>
    </row>
    <row r="56" spans="2:44" ht="30" customHeight="1" x14ac:dyDescent="0.25">
      <c r="B56" s="399">
        <v>2017</v>
      </c>
      <c r="C56" s="415" t="s">
        <v>16</v>
      </c>
      <c r="D56" s="637"/>
      <c r="E56" s="589"/>
      <c r="F56" s="637"/>
      <c r="G56" s="589"/>
      <c r="H56" s="637"/>
      <c r="I56" s="454" t="s">
        <v>475</v>
      </c>
      <c r="J56" s="454" t="s">
        <v>1473</v>
      </c>
      <c r="K56" s="589"/>
      <c r="L56" s="709"/>
      <c r="M56" s="589"/>
      <c r="N56" s="637"/>
      <c r="O56" s="415" t="s">
        <v>300</v>
      </c>
      <c r="P56" s="637"/>
      <c r="Q56" s="637"/>
      <c r="R56" s="637"/>
      <c r="S56" s="632"/>
      <c r="T56" s="632"/>
      <c r="U56" s="632"/>
      <c r="V56" s="632"/>
      <c r="W56" s="632"/>
      <c r="X56" s="589"/>
      <c r="Y56" s="637"/>
      <c r="Z56" s="637"/>
      <c r="AA56" s="589"/>
      <c r="AB56" s="589"/>
      <c r="AC56" s="646"/>
      <c r="AD56" s="509" t="s">
        <v>983</v>
      </c>
      <c r="AE56" s="310"/>
      <c r="AF56" s="313"/>
      <c r="AG56" s="313">
        <v>0.1</v>
      </c>
      <c r="AH56" s="313">
        <v>0.25</v>
      </c>
      <c r="AI56" s="497"/>
      <c r="AJ56" s="497">
        <v>0.25</v>
      </c>
      <c r="AK56" s="497">
        <v>0.75</v>
      </c>
      <c r="AL56" s="497">
        <v>0.9</v>
      </c>
      <c r="AM56" s="497">
        <v>1</v>
      </c>
      <c r="AN56" s="497"/>
      <c r="AO56" s="497"/>
      <c r="AP56" s="497"/>
      <c r="AQ56" s="612"/>
      <c r="AR56" s="612"/>
    </row>
    <row r="57" spans="2:44" ht="30" customHeight="1" x14ac:dyDescent="0.25">
      <c r="B57" s="400">
        <v>2018</v>
      </c>
      <c r="C57" s="457" t="s">
        <v>16</v>
      </c>
      <c r="D57" s="651" t="s">
        <v>332</v>
      </c>
      <c r="E57" s="619" t="s">
        <v>574</v>
      </c>
      <c r="F57" s="651" t="s">
        <v>405</v>
      </c>
      <c r="G57" s="619" t="s">
        <v>721</v>
      </c>
      <c r="H57" s="651" t="s">
        <v>722</v>
      </c>
      <c r="I57" s="452" t="s">
        <v>475</v>
      </c>
      <c r="J57" s="452" t="s">
        <v>1474</v>
      </c>
      <c r="K57" s="619" t="s">
        <v>1661</v>
      </c>
      <c r="L57" s="651">
        <v>16</v>
      </c>
      <c r="M57" s="619" t="s">
        <v>1089</v>
      </c>
      <c r="N57" s="651" t="s">
        <v>825</v>
      </c>
      <c r="O57" s="457" t="s">
        <v>300</v>
      </c>
      <c r="P57" s="651" t="s">
        <v>620</v>
      </c>
      <c r="Q57" s="651" t="s">
        <v>1931</v>
      </c>
      <c r="R57" s="651" t="s">
        <v>725</v>
      </c>
      <c r="S57" s="654">
        <v>1920</v>
      </c>
      <c r="T57" s="654">
        <v>0</v>
      </c>
      <c r="U57" s="654">
        <v>0</v>
      </c>
      <c r="V57" s="654">
        <v>0</v>
      </c>
      <c r="W57" s="654">
        <v>0</v>
      </c>
      <c r="X57" s="727" t="s">
        <v>1788</v>
      </c>
      <c r="Y57" s="651" t="s">
        <v>966</v>
      </c>
      <c r="Z57" s="651" t="s">
        <v>18</v>
      </c>
      <c r="AA57" s="619" t="s">
        <v>1090</v>
      </c>
      <c r="AB57" s="619" t="s">
        <v>1274</v>
      </c>
      <c r="AC57" s="658" t="s">
        <v>986</v>
      </c>
      <c r="AD57" s="456" t="s">
        <v>982</v>
      </c>
      <c r="AE57" s="440"/>
      <c r="AF57" s="440"/>
      <c r="AG57" s="440"/>
      <c r="AH57" s="440">
        <v>0.25</v>
      </c>
      <c r="AI57" s="440"/>
      <c r="AJ57" s="440">
        <v>0.5</v>
      </c>
      <c r="AK57" s="440"/>
      <c r="AL57" s="440">
        <v>0.75</v>
      </c>
      <c r="AM57" s="440"/>
      <c r="AN57" s="440">
        <v>1</v>
      </c>
      <c r="AO57" s="440"/>
      <c r="AP57" s="440"/>
      <c r="AQ57" s="619" t="s">
        <v>1369</v>
      </c>
      <c r="AR57" s="619"/>
    </row>
    <row r="58" spans="2:44" ht="30" customHeight="1" x14ac:dyDescent="0.25">
      <c r="B58" s="400">
        <v>2018</v>
      </c>
      <c r="C58" s="457" t="s">
        <v>16</v>
      </c>
      <c r="D58" s="652"/>
      <c r="E58" s="620"/>
      <c r="F58" s="652"/>
      <c r="G58" s="620"/>
      <c r="H58" s="652"/>
      <c r="I58" s="452" t="s">
        <v>475</v>
      </c>
      <c r="J58" s="452" t="s">
        <v>1474</v>
      </c>
      <c r="K58" s="626"/>
      <c r="L58" s="712"/>
      <c r="M58" s="626"/>
      <c r="N58" s="712"/>
      <c r="O58" s="457" t="s">
        <v>300</v>
      </c>
      <c r="P58" s="712"/>
      <c r="Q58" s="712"/>
      <c r="R58" s="712"/>
      <c r="S58" s="655"/>
      <c r="T58" s="707"/>
      <c r="U58" s="707"/>
      <c r="V58" s="707"/>
      <c r="W58" s="707"/>
      <c r="X58" s="728"/>
      <c r="Y58" s="712"/>
      <c r="Z58" s="712"/>
      <c r="AA58" s="626"/>
      <c r="AB58" s="626"/>
      <c r="AC58" s="677"/>
      <c r="AD58" s="456" t="s">
        <v>983</v>
      </c>
      <c r="AE58" s="434"/>
      <c r="AF58" s="440"/>
      <c r="AG58" s="440"/>
      <c r="AH58" s="440"/>
      <c r="AI58" s="440"/>
      <c r="AJ58" s="440"/>
      <c r="AK58" s="440"/>
      <c r="AL58" s="440"/>
      <c r="AM58" s="440"/>
      <c r="AN58" s="440"/>
      <c r="AO58" s="440"/>
      <c r="AP58" s="440"/>
      <c r="AQ58" s="620"/>
      <c r="AR58" s="626"/>
    </row>
    <row r="59" spans="2:44" ht="30" customHeight="1" x14ac:dyDescent="0.25">
      <c r="B59" s="400">
        <v>2019</v>
      </c>
      <c r="C59" s="457" t="s">
        <v>16</v>
      </c>
      <c r="D59" s="651" t="s">
        <v>332</v>
      </c>
      <c r="E59" s="619" t="s">
        <v>574</v>
      </c>
      <c r="F59" s="651" t="s">
        <v>405</v>
      </c>
      <c r="G59" s="619" t="s">
        <v>721</v>
      </c>
      <c r="H59" s="651" t="s">
        <v>722</v>
      </c>
      <c r="I59" s="452" t="s">
        <v>475</v>
      </c>
      <c r="J59" s="452" t="s">
        <v>1475</v>
      </c>
      <c r="K59" s="619" t="s">
        <v>1662</v>
      </c>
      <c r="L59" s="651">
        <v>16</v>
      </c>
      <c r="M59" s="619" t="s">
        <v>1089</v>
      </c>
      <c r="N59" s="651" t="s">
        <v>825</v>
      </c>
      <c r="O59" s="457" t="s">
        <v>300</v>
      </c>
      <c r="P59" s="651" t="s">
        <v>620</v>
      </c>
      <c r="Q59" s="651" t="s">
        <v>1246</v>
      </c>
      <c r="R59" s="651" t="s">
        <v>1210</v>
      </c>
      <c r="S59" s="651" t="s">
        <v>1210</v>
      </c>
      <c r="T59" s="654">
        <v>0</v>
      </c>
      <c r="U59" s="654">
        <v>500000</v>
      </c>
      <c r="V59" s="654">
        <v>0</v>
      </c>
      <c r="W59" s="654">
        <v>0</v>
      </c>
      <c r="X59" s="727"/>
      <c r="Y59" s="651" t="s">
        <v>966</v>
      </c>
      <c r="Z59" s="651" t="s">
        <v>18</v>
      </c>
      <c r="AA59" s="619" t="s">
        <v>1090</v>
      </c>
      <c r="AB59" s="619" t="s">
        <v>1275</v>
      </c>
      <c r="AC59" s="658" t="s">
        <v>987</v>
      </c>
      <c r="AD59" s="456" t="s">
        <v>982</v>
      </c>
      <c r="AE59" s="440"/>
      <c r="AF59" s="440"/>
      <c r="AG59" s="440"/>
      <c r="AH59" s="440">
        <v>0.25</v>
      </c>
      <c r="AI59" s="440"/>
      <c r="AJ59" s="440">
        <v>0.5</v>
      </c>
      <c r="AK59" s="440"/>
      <c r="AL59" s="440">
        <v>0.75</v>
      </c>
      <c r="AM59" s="440"/>
      <c r="AN59" s="440">
        <v>1</v>
      </c>
      <c r="AO59" s="440"/>
      <c r="AP59" s="440"/>
      <c r="AQ59" s="619" t="s">
        <v>1369</v>
      </c>
      <c r="AR59" s="619"/>
    </row>
    <row r="60" spans="2:44" ht="30" customHeight="1" x14ac:dyDescent="0.25">
      <c r="B60" s="400">
        <v>2019</v>
      </c>
      <c r="C60" s="457" t="s">
        <v>16</v>
      </c>
      <c r="D60" s="652"/>
      <c r="E60" s="620"/>
      <c r="F60" s="652"/>
      <c r="G60" s="620"/>
      <c r="H60" s="652"/>
      <c r="I60" s="452" t="s">
        <v>475</v>
      </c>
      <c r="J60" s="452" t="s">
        <v>1475</v>
      </c>
      <c r="K60" s="626"/>
      <c r="L60" s="712"/>
      <c r="M60" s="626"/>
      <c r="N60" s="712"/>
      <c r="O60" s="457" t="s">
        <v>300</v>
      </c>
      <c r="P60" s="712"/>
      <c r="Q60" s="712"/>
      <c r="R60" s="712"/>
      <c r="S60" s="712"/>
      <c r="T60" s="707"/>
      <c r="U60" s="707"/>
      <c r="V60" s="707"/>
      <c r="W60" s="707"/>
      <c r="X60" s="728"/>
      <c r="Y60" s="712"/>
      <c r="Z60" s="712"/>
      <c r="AA60" s="626"/>
      <c r="AB60" s="626"/>
      <c r="AC60" s="677"/>
      <c r="AD60" s="456" t="s">
        <v>983</v>
      </c>
      <c r="AE60" s="434"/>
      <c r="AF60" s="440"/>
      <c r="AG60" s="440"/>
      <c r="AH60" s="440"/>
      <c r="AI60" s="440"/>
      <c r="AJ60" s="440"/>
      <c r="AK60" s="440"/>
      <c r="AL60" s="440"/>
      <c r="AM60" s="440"/>
      <c r="AN60" s="440"/>
      <c r="AO60" s="440"/>
      <c r="AP60" s="440"/>
      <c r="AQ60" s="620"/>
      <c r="AR60" s="626"/>
    </row>
    <row r="61" spans="2:44" ht="30" customHeight="1" x14ac:dyDescent="0.25">
      <c r="B61" s="399">
        <v>2017</v>
      </c>
      <c r="C61" s="455" t="s">
        <v>16</v>
      </c>
      <c r="D61" s="636" t="s">
        <v>332</v>
      </c>
      <c r="E61" s="588" t="s">
        <v>574</v>
      </c>
      <c r="F61" s="636" t="s">
        <v>406</v>
      </c>
      <c r="G61" s="588" t="s">
        <v>721</v>
      </c>
      <c r="H61" s="636" t="s">
        <v>722</v>
      </c>
      <c r="I61" s="454" t="s">
        <v>476</v>
      </c>
      <c r="J61" s="454" t="s">
        <v>1476</v>
      </c>
      <c r="K61" s="588" t="s">
        <v>1663</v>
      </c>
      <c r="L61" s="708">
        <v>1</v>
      </c>
      <c r="M61" s="588" t="s">
        <v>1141</v>
      </c>
      <c r="N61" s="636" t="s">
        <v>826</v>
      </c>
      <c r="O61" s="415" t="s">
        <v>300</v>
      </c>
      <c r="P61" s="636" t="s">
        <v>18</v>
      </c>
      <c r="Q61" s="636" t="s">
        <v>18</v>
      </c>
      <c r="R61" s="636" t="s">
        <v>18</v>
      </c>
      <c r="S61" s="631" t="s">
        <v>18</v>
      </c>
      <c r="T61" s="631">
        <v>2669937</v>
      </c>
      <c r="U61" s="663">
        <v>2066680</v>
      </c>
      <c r="V61" s="631">
        <v>0</v>
      </c>
      <c r="W61" s="631">
        <v>0</v>
      </c>
      <c r="X61" s="588" t="s">
        <v>1597</v>
      </c>
      <c r="Y61" s="636" t="s">
        <v>966</v>
      </c>
      <c r="Z61" s="636" t="s">
        <v>18</v>
      </c>
      <c r="AA61" s="588" t="s">
        <v>1092</v>
      </c>
      <c r="AB61" s="725" t="s">
        <v>1370</v>
      </c>
      <c r="AC61" s="697" t="s">
        <v>1170</v>
      </c>
      <c r="AD61" s="491" t="s">
        <v>982</v>
      </c>
      <c r="AE61" s="493"/>
      <c r="AF61" s="493"/>
      <c r="AG61" s="493">
        <v>0.1</v>
      </c>
      <c r="AH61" s="488"/>
      <c r="AI61" s="488">
        <v>0.3</v>
      </c>
      <c r="AJ61" s="488">
        <v>0.4</v>
      </c>
      <c r="AK61" s="488">
        <v>0.5</v>
      </c>
      <c r="AL61" s="488"/>
      <c r="AM61" s="488">
        <v>0.7</v>
      </c>
      <c r="AN61" s="430"/>
      <c r="AO61" s="430">
        <v>0.9</v>
      </c>
      <c r="AP61" s="430">
        <v>1</v>
      </c>
      <c r="AQ61" s="588" t="s">
        <v>1617</v>
      </c>
      <c r="AR61" s="588" t="s">
        <v>1982</v>
      </c>
    </row>
    <row r="62" spans="2:44" ht="30" customHeight="1" x14ac:dyDescent="0.25">
      <c r="B62" s="399">
        <v>2017</v>
      </c>
      <c r="C62" s="455" t="s">
        <v>16</v>
      </c>
      <c r="D62" s="637"/>
      <c r="E62" s="589"/>
      <c r="F62" s="637"/>
      <c r="G62" s="589"/>
      <c r="H62" s="637"/>
      <c r="I62" s="454" t="s">
        <v>476</v>
      </c>
      <c r="J62" s="454" t="s">
        <v>1476</v>
      </c>
      <c r="K62" s="589"/>
      <c r="L62" s="709"/>
      <c r="M62" s="589"/>
      <c r="N62" s="637"/>
      <c r="O62" s="415" t="s">
        <v>300</v>
      </c>
      <c r="P62" s="637"/>
      <c r="Q62" s="637"/>
      <c r="R62" s="637"/>
      <c r="S62" s="632"/>
      <c r="T62" s="632"/>
      <c r="U62" s="664"/>
      <c r="V62" s="632"/>
      <c r="W62" s="632"/>
      <c r="X62" s="589"/>
      <c r="Y62" s="637"/>
      <c r="Z62" s="637"/>
      <c r="AA62" s="589"/>
      <c r="AB62" s="726"/>
      <c r="AC62" s="698"/>
      <c r="AD62" s="492" t="s">
        <v>983</v>
      </c>
      <c r="AE62" s="277"/>
      <c r="AF62" s="493"/>
      <c r="AG62" s="493">
        <v>0.1</v>
      </c>
      <c r="AH62" s="489"/>
      <c r="AI62" s="488">
        <v>0.1</v>
      </c>
      <c r="AJ62" s="488">
        <v>0.1</v>
      </c>
      <c r="AK62" s="488">
        <v>0.1</v>
      </c>
      <c r="AL62" s="488">
        <v>0.1</v>
      </c>
      <c r="AM62" s="488">
        <v>0.3</v>
      </c>
      <c r="AN62" s="156"/>
      <c r="AO62" s="156"/>
      <c r="AP62" s="156"/>
      <c r="AQ62" s="589"/>
      <c r="AR62" s="589"/>
    </row>
    <row r="63" spans="2:44" ht="30" customHeight="1" x14ac:dyDescent="0.25">
      <c r="B63" s="400">
        <v>2018</v>
      </c>
      <c r="C63" s="457" t="s">
        <v>16</v>
      </c>
      <c r="D63" s="651" t="s">
        <v>332</v>
      </c>
      <c r="E63" s="619" t="s">
        <v>574</v>
      </c>
      <c r="F63" s="651" t="s">
        <v>406</v>
      </c>
      <c r="G63" s="619" t="s">
        <v>721</v>
      </c>
      <c r="H63" s="651" t="s">
        <v>722</v>
      </c>
      <c r="I63" s="452" t="s">
        <v>476</v>
      </c>
      <c r="J63" s="452" t="s">
        <v>1477</v>
      </c>
      <c r="K63" s="619" t="s">
        <v>1664</v>
      </c>
      <c r="L63" s="651">
        <v>1</v>
      </c>
      <c r="M63" s="619" t="s">
        <v>1141</v>
      </c>
      <c r="N63" s="651" t="s">
        <v>826</v>
      </c>
      <c r="O63" s="457" t="s">
        <v>300</v>
      </c>
      <c r="P63" s="651" t="s">
        <v>18</v>
      </c>
      <c r="Q63" s="651" t="s">
        <v>18</v>
      </c>
      <c r="R63" s="651" t="s">
        <v>18</v>
      </c>
      <c r="S63" s="654" t="s">
        <v>18</v>
      </c>
      <c r="T63" s="654">
        <v>0</v>
      </c>
      <c r="U63" s="695">
        <v>1100000</v>
      </c>
      <c r="V63" s="654">
        <v>0</v>
      </c>
      <c r="W63" s="654">
        <v>0</v>
      </c>
      <c r="X63" s="619"/>
      <c r="Y63" s="651" t="s">
        <v>966</v>
      </c>
      <c r="Z63" s="651" t="s">
        <v>18</v>
      </c>
      <c r="AA63" s="619" t="s">
        <v>1092</v>
      </c>
      <c r="AB63" s="723" t="s">
        <v>1370</v>
      </c>
      <c r="AC63" s="653" t="s">
        <v>986</v>
      </c>
      <c r="AD63" s="453" t="s">
        <v>982</v>
      </c>
      <c r="AE63" s="440"/>
      <c r="AF63" s="440"/>
      <c r="AG63" s="440">
        <v>0.1</v>
      </c>
      <c r="AH63" s="440">
        <v>0.3</v>
      </c>
      <c r="AI63" s="440"/>
      <c r="AJ63" s="440">
        <v>0.4</v>
      </c>
      <c r="AK63" s="440">
        <v>0.5</v>
      </c>
      <c r="AL63" s="440"/>
      <c r="AM63" s="440">
        <v>0.7</v>
      </c>
      <c r="AN63" s="440"/>
      <c r="AO63" s="440">
        <v>0.9</v>
      </c>
      <c r="AP63" s="440">
        <v>1</v>
      </c>
      <c r="AQ63" s="600" t="s">
        <v>1617</v>
      </c>
      <c r="AR63" s="600"/>
    </row>
    <row r="64" spans="2:44" ht="30" customHeight="1" x14ac:dyDescent="0.25">
      <c r="B64" s="400">
        <v>2018</v>
      </c>
      <c r="C64" s="457" t="s">
        <v>16</v>
      </c>
      <c r="D64" s="652"/>
      <c r="E64" s="620"/>
      <c r="F64" s="652"/>
      <c r="G64" s="620"/>
      <c r="H64" s="652"/>
      <c r="I64" s="452" t="s">
        <v>476</v>
      </c>
      <c r="J64" s="452" t="s">
        <v>1477</v>
      </c>
      <c r="K64" s="626"/>
      <c r="L64" s="712"/>
      <c r="M64" s="626"/>
      <c r="N64" s="712"/>
      <c r="O64" s="457" t="s">
        <v>300</v>
      </c>
      <c r="P64" s="712"/>
      <c r="Q64" s="712"/>
      <c r="R64" s="712"/>
      <c r="S64" s="707"/>
      <c r="T64" s="707"/>
      <c r="U64" s="696"/>
      <c r="V64" s="707"/>
      <c r="W64" s="707"/>
      <c r="X64" s="626"/>
      <c r="Y64" s="712"/>
      <c r="Z64" s="712"/>
      <c r="AA64" s="626"/>
      <c r="AB64" s="724"/>
      <c r="AC64" s="665"/>
      <c r="AD64" s="453" t="s">
        <v>983</v>
      </c>
      <c r="AE64" s="434"/>
      <c r="AF64" s="440"/>
      <c r="AG64" s="440"/>
      <c r="AH64" s="440"/>
      <c r="AI64" s="440"/>
      <c r="AJ64" s="440"/>
      <c r="AK64" s="440"/>
      <c r="AL64" s="440"/>
      <c r="AM64" s="440"/>
      <c r="AN64" s="440"/>
      <c r="AO64" s="440"/>
      <c r="AP64" s="440"/>
      <c r="AQ64" s="629"/>
      <c r="AR64" s="629"/>
    </row>
    <row r="65" spans="2:44" ht="30" customHeight="1" x14ac:dyDescent="0.25">
      <c r="B65" s="400">
        <v>2019</v>
      </c>
      <c r="C65" s="457" t="s">
        <v>16</v>
      </c>
      <c r="D65" s="651" t="s">
        <v>332</v>
      </c>
      <c r="E65" s="619" t="s">
        <v>574</v>
      </c>
      <c r="F65" s="651" t="s">
        <v>406</v>
      </c>
      <c r="G65" s="619" t="s">
        <v>721</v>
      </c>
      <c r="H65" s="651" t="s">
        <v>722</v>
      </c>
      <c r="I65" s="452" t="s">
        <v>476</v>
      </c>
      <c r="J65" s="452" t="s">
        <v>1478</v>
      </c>
      <c r="K65" s="619" t="s">
        <v>1665</v>
      </c>
      <c r="L65" s="651">
        <v>1</v>
      </c>
      <c r="M65" s="619" t="s">
        <v>1141</v>
      </c>
      <c r="N65" s="651" t="s">
        <v>826</v>
      </c>
      <c r="O65" s="457" t="s">
        <v>300</v>
      </c>
      <c r="P65" s="651" t="s">
        <v>18</v>
      </c>
      <c r="Q65" s="651" t="s">
        <v>18</v>
      </c>
      <c r="R65" s="651" t="s">
        <v>18</v>
      </c>
      <c r="S65" s="654" t="s">
        <v>18</v>
      </c>
      <c r="T65" s="654">
        <v>0</v>
      </c>
      <c r="U65" s="654">
        <v>4681381.0999999996</v>
      </c>
      <c r="V65" s="654">
        <v>0</v>
      </c>
      <c r="W65" s="654">
        <v>0</v>
      </c>
      <c r="X65" s="619"/>
      <c r="Y65" s="651" t="s">
        <v>966</v>
      </c>
      <c r="Z65" s="651" t="s">
        <v>18</v>
      </c>
      <c r="AA65" s="619" t="s">
        <v>1092</v>
      </c>
      <c r="AB65" s="723" t="s">
        <v>1370</v>
      </c>
      <c r="AC65" s="653" t="s">
        <v>987</v>
      </c>
      <c r="AD65" s="453" t="s">
        <v>982</v>
      </c>
      <c r="AE65" s="440"/>
      <c r="AF65" s="440"/>
      <c r="AG65" s="440">
        <v>0.1</v>
      </c>
      <c r="AH65" s="440">
        <v>0.3</v>
      </c>
      <c r="AI65" s="440"/>
      <c r="AJ65" s="440">
        <v>0.4</v>
      </c>
      <c r="AK65" s="440">
        <v>0.5</v>
      </c>
      <c r="AL65" s="440"/>
      <c r="AM65" s="440">
        <v>0.7</v>
      </c>
      <c r="AN65" s="440"/>
      <c r="AO65" s="440">
        <v>0.9</v>
      </c>
      <c r="AP65" s="440">
        <v>1</v>
      </c>
      <c r="AQ65" s="600" t="s">
        <v>1617</v>
      </c>
      <c r="AR65" s="600"/>
    </row>
    <row r="66" spans="2:44" ht="30" customHeight="1" x14ac:dyDescent="0.25">
      <c r="B66" s="400">
        <v>2019</v>
      </c>
      <c r="C66" s="457" t="s">
        <v>16</v>
      </c>
      <c r="D66" s="652"/>
      <c r="E66" s="620"/>
      <c r="F66" s="652"/>
      <c r="G66" s="620"/>
      <c r="H66" s="652"/>
      <c r="I66" s="452" t="s">
        <v>476</v>
      </c>
      <c r="J66" s="452" t="s">
        <v>1478</v>
      </c>
      <c r="K66" s="626"/>
      <c r="L66" s="712"/>
      <c r="M66" s="626"/>
      <c r="N66" s="712"/>
      <c r="O66" s="457" t="s">
        <v>300</v>
      </c>
      <c r="P66" s="712"/>
      <c r="Q66" s="712"/>
      <c r="R66" s="712"/>
      <c r="S66" s="707"/>
      <c r="T66" s="707"/>
      <c r="U66" s="707"/>
      <c r="V66" s="707"/>
      <c r="W66" s="707"/>
      <c r="X66" s="626"/>
      <c r="Y66" s="712"/>
      <c r="Z66" s="712"/>
      <c r="AA66" s="626"/>
      <c r="AB66" s="724"/>
      <c r="AC66" s="665"/>
      <c r="AD66" s="453" t="s">
        <v>983</v>
      </c>
      <c r="AE66" s="434"/>
      <c r="AF66" s="440"/>
      <c r="AG66" s="440"/>
      <c r="AH66" s="440"/>
      <c r="AI66" s="440"/>
      <c r="AJ66" s="440"/>
      <c r="AK66" s="440"/>
      <c r="AL66" s="440"/>
      <c r="AM66" s="440"/>
      <c r="AN66" s="440"/>
      <c r="AO66" s="440"/>
      <c r="AP66" s="440"/>
      <c r="AQ66" s="629"/>
      <c r="AR66" s="629"/>
    </row>
    <row r="67" spans="2:44" ht="30" customHeight="1" x14ac:dyDescent="0.25">
      <c r="B67" s="400">
        <v>2018</v>
      </c>
      <c r="C67" s="452" t="s">
        <v>16</v>
      </c>
      <c r="D67" s="651" t="s">
        <v>332</v>
      </c>
      <c r="E67" s="619" t="s">
        <v>574</v>
      </c>
      <c r="F67" s="651" t="s">
        <v>407</v>
      </c>
      <c r="G67" s="619" t="s">
        <v>792</v>
      </c>
      <c r="H67" s="651" t="s">
        <v>722</v>
      </c>
      <c r="I67" s="452" t="s">
        <v>477</v>
      </c>
      <c r="J67" s="452" t="s">
        <v>1479</v>
      </c>
      <c r="K67" s="619" t="s">
        <v>511</v>
      </c>
      <c r="L67" s="651">
        <v>5</v>
      </c>
      <c r="M67" s="619" t="s">
        <v>1128</v>
      </c>
      <c r="N67" s="651" t="s">
        <v>827</v>
      </c>
      <c r="O67" s="457">
        <v>2018</v>
      </c>
      <c r="P67" s="651" t="s">
        <v>18</v>
      </c>
      <c r="Q67" s="651" t="s">
        <v>18</v>
      </c>
      <c r="R67" s="651" t="s">
        <v>18</v>
      </c>
      <c r="S67" s="654" t="s">
        <v>18</v>
      </c>
      <c r="T67" s="654">
        <v>0</v>
      </c>
      <c r="U67" s="683">
        <v>1957082</v>
      </c>
      <c r="V67" s="654">
        <v>0</v>
      </c>
      <c r="W67" s="654">
        <v>0</v>
      </c>
      <c r="X67" s="619" t="s">
        <v>839</v>
      </c>
      <c r="Y67" s="651" t="s">
        <v>966</v>
      </c>
      <c r="Z67" s="651" t="s">
        <v>18</v>
      </c>
      <c r="AA67" s="619" t="s">
        <v>1093</v>
      </c>
      <c r="AB67" s="720" t="s">
        <v>1094</v>
      </c>
      <c r="AC67" s="653" t="s">
        <v>986</v>
      </c>
      <c r="AD67" s="453" t="s">
        <v>982</v>
      </c>
      <c r="AE67" s="440"/>
      <c r="AF67" s="440"/>
      <c r="AG67" s="440"/>
      <c r="AH67" s="440"/>
      <c r="AI67" s="440"/>
      <c r="AJ67" s="440"/>
      <c r="AK67" s="440"/>
      <c r="AL67" s="440"/>
      <c r="AM67" s="440"/>
      <c r="AN67" s="440"/>
      <c r="AO67" s="440"/>
      <c r="AP67" s="440"/>
      <c r="AQ67" s="619" t="s">
        <v>1213</v>
      </c>
      <c r="AR67" s="619" t="s">
        <v>1096</v>
      </c>
    </row>
    <row r="68" spans="2:44" ht="30" customHeight="1" x14ac:dyDescent="0.25">
      <c r="B68" s="400">
        <v>2018</v>
      </c>
      <c r="C68" s="457" t="s">
        <v>16</v>
      </c>
      <c r="D68" s="652"/>
      <c r="E68" s="620"/>
      <c r="F68" s="652"/>
      <c r="G68" s="620"/>
      <c r="H68" s="652"/>
      <c r="I68" s="452" t="s">
        <v>477</v>
      </c>
      <c r="J68" s="452" t="s">
        <v>1479</v>
      </c>
      <c r="K68" s="626"/>
      <c r="L68" s="712"/>
      <c r="M68" s="626"/>
      <c r="N68" s="712"/>
      <c r="O68" s="457">
        <v>2018</v>
      </c>
      <c r="P68" s="712"/>
      <c r="Q68" s="712"/>
      <c r="R68" s="712"/>
      <c r="S68" s="707"/>
      <c r="T68" s="707"/>
      <c r="U68" s="683"/>
      <c r="V68" s="707"/>
      <c r="W68" s="707"/>
      <c r="X68" s="626"/>
      <c r="Y68" s="712"/>
      <c r="Z68" s="712"/>
      <c r="AA68" s="626"/>
      <c r="AB68" s="722"/>
      <c r="AC68" s="665"/>
      <c r="AD68" s="453" t="s">
        <v>983</v>
      </c>
      <c r="AE68" s="434"/>
      <c r="AF68" s="440"/>
      <c r="AG68" s="440"/>
      <c r="AH68" s="440"/>
      <c r="AI68" s="440"/>
      <c r="AJ68" s="440"/>
      <c r="AK68" s="440"/>
      <c r="AL68" s="440"/>
      <c r="AM68" s="440"/>
      <c r="AN68" s="440"/>
      <c r="AO68" s="440"/>
      <c r="AP68" s="440"/>
      <c r="AQ68" s="626"/>
      <c r="AR68" s="626"/>
    </row>
    <row r="69" spans="2:44" ht="30" customHeight="1" x14ac:dyDescent="0.25">
      <c r="B69" s="400">
        <v>2018</v>
      </c>
      <c r="C69" s="452" t="s">
        <v>16</v>
      </c>
      <c r="D69" s="651" t="s">
        <v>332</v>
      </c>
      <c r="E69" s="619" t="s">
        <v>574</v>
      </c>
      <c r="F69" s="651" t="s">
        <v>408</v>
      </c>
      <c r="G69" s="619" t="s">
        <v>792</v>
      </c>
      <c r="H69" s="651" t="s">
        <v>722</v>
      </c>
      <c r="I69" s="452" t="s">
        <v>478</v>
      </c>
      <c r="J69" s="452" t="s">
        <v>1480</v>
      </c>
      <c r="K69" s="619" t="s">
        <v>339</v>
      </c>
      <c r="L69" s="651">
        <v>1</v>
      </c>
      <c r="M69" s="619" t="s">
        <v>918</v>
      </c>
      <c r="N69" s="651" t="s">
        <v>828</v>
      </c>
      <c r="O69" s="457">
        <v>2018</v>
      </c>
      <c r="P69" s="651" t="s">
        <v>18</v>
      </c>
      <c r="Q69" s="651" t="s">
        <v>18</v>
      </c>
      <c r="R69" s="651" t="s">
        <v>18</v>
      </c>
      <c r="S69" s="654" t="s">
        <v>18</v>
      </c>
      <c r="T69" s="654">
        <v>0</v>
      </c>
      <c r="U69" s="683">
        <v>0</v>
      </c>
      <c r="V69" s="654">
        <v>0</v>
      </c>
      <c r="W69" s="654">
        <v>0</v>
      </c>
      <c r="X69" s="619" t="s">
        <v>732</v>
      </c>
      <c r="Y69" s="651" t="s">
        <v>966</v>
      </c>
      <c r="Z69" s="651" t="s">
        <v>18</v>
      </c>
      <c r="AA69" s="619" t="s">
        <v>1371</v>
      </c>
      <c r="AB69" s="720" t="s">
        <v>1095</v>
      </c>
      <c r="AC69" s="653" t="s">
        <v>986</v>
      </c>
      <c r="AD69" s="453" t="s">
        <v>982</v>
      </c>
      <c r="AE69" s="440"/>
      <c r="AF69" s="440"/>
      <c r="AG69" s="440"/>
      <c r="AH69" s="440"/>
      <c r="AI69" s="440"/>
      <c r="AJ69" s="440"/>
      <c r="AK69" s="440"/>
      <c r="AL69" s="440"/>
      <c r="AM69" s="440"/>
      <c r="AN69" s="440"/>
      <c r="AO69" s="440"/>
      <c r="AP69" s="440"/>
      <c r="AQ69" s="619" t="s">
        <v>1213</v>
      </c>
      <c r="AR69" s="619" t="s">
        <v>732</v>
      </c>
    </row>
    <row r="70" spans="2:44" ht="30" customHeight="1" x14ac:dyDescent="0.25">
      <c r="B70" s="400">
        <v>2018</v>
      </c>
      <c r="C70" s="457" t="s">
        <v>16</v>
      </c>
      <c r="D70" s="652"/>
      <c r="E70" s="620"/>
      <c r="F70" s="652"/>
      <c r="G70" s="620"/>
      <c r="H70" s="652"/>
      <c r="I70" s="452" t="s">
        <v>478</v>
      </c>
      <c r="J70" s="452" t="s">
        <v>1480</v>
      </c>
      <c r="K70" s="626"/>
      <c r="L70" s="712"/>
      <c r="M70" s="626"/>
      <c r="N70" s="712"/>
      <c r="O70" s="457">
        <v>2018</v>
      </c>
      <c r="P70" s="712"/>
      <c r="Q70" s="712"/>
      <c r="R70" s="712"/>
      <c r="S70" s="707"/>
      <c r="T70" s="707"/>
      <c r="U70" s="683"/>
      <c r="V70" s="707"/>
      <c r="W70" s="707"/>
      <c r="X70" s="626"/>
      <c r="Y70" s="712"/>
      <c r="Z70" s="712"/>
      <c r="AA70" s="626"/>
      <c r="AB70" s="721"/>
      <c r="AC70" s="665"/>
      <c r="AD70" s="453" t="s">
        <v>983</v>
      </c>
      <c r="AE70" s="434"/>
      <c r="AF70" s="440"/>
      <c r="AG70" s="440"/>
      <c r="AH70" s="440"/>
      <c r="AI70" s="440"/>
      <c r="AJ70" s="440"/>
      <c r="AK70" s="440"/>
      <c r="AL70" s="440"/>
      <c r="AM70" s="440"/>
      <c r="AN70" s="440"/>
      <c r="AO70" s="440"/>
      <c r="AP70" s="440"/>
      <c r="AQ70" s="626"/>
      <c r="AR70" s="626"/>
    </row>
    <row r="71" spans="2:44" ht="30" customHeight="1" x14ac:dyDescent="0.25">
      <c r="B71" s="399">
        <v>2017</v>
      </c>
      <c r="C71" s="455" t="s">
        <v>16</v>
      </c>
      <c r="D71" s="636" t="s">
        <v>332</v>
      </c>
      <c r="E71" s="588" t="s">
        <v>574</v>
      </c>
      <c r="F71" s="636" t="s">
        <v>409</v>
      </c>
      <c r="G71" s="588" t="s">
        <v>721</v>
      </c>
      <c r="H71" s="636" t="s">
        <v>722</v>
      </c>
      <c r="I71" s="454" t="s">
        <v>479</v>
      </c>
      <c r="J71" s="454" t="s">
        <v>1481</v>
      </c>
      <c r="K71" s="588" t="s">
        <v>1179</v>
      </c>
      <c r="L71" s="636">
        <v>7</v>
      </c>
      <c r="M71" s="588" t="s">
        <v>1214</v>
      </c>
      <c r="N71" s="636" t="s">
        <v>829</v>
      </c>
      <c r="O71" s="415">
        <v>2017</v>
      </c>
      <c r="P71" s="636" t="s">
        <v>18</v>
      </c>
      <c r="Q71" s="636" t="s">
        <v>18</v>
      </c>
      <c r="R71" s="636" t="s">
        <v>18</v>
      </c>
      <c r="S71" s="631" t="s">
        <v>18</v>
      </c>
      <c r="T71" s="631">
        <v>0</v>
      </c>
      <c r="U71" s="631">
        <v>0</v>
      </c>
      <c r="V71" s="631">
        <v>0</v>
      </c>
      <c r="W71" s="631">
        <v>0</v>
      </c>
      <c r="X71" s="588" t="s">
        <v>1654</v>
      </c>
      <c r="Y71" s="636" t="s">
        <v>966</v>
      </c>
      <c r="Z71" s="636" t="s">
        <v>18</v>
      </c>
      <c r="AA71" s="588" t="s">
        <v>1097</v>
      </c>
      <c r="AB71" s="718" t="s">
        <v>1098</v>
      </c>
      <c r="AC71" s="697" t="s">
        <v>1170</v>
      </c>
      <c r="AD71" s="491" t="s">
        <v>982</v>
      </c>
      <c r="AE71" s="493"/>
      <c r="AF71" s="493"/>
      <c r="AG71" s="493">
        <v>0.1</v>
      </c>
      <c r="AH71" s="488">
        <v>0.25</v>
      </c>
      <c r="AI71" s="488">
        <v>0.5</v>
      </c>
      <c r="AJ71" s="488">
        <v>0.75</v>
      </c>
      <c r="AK71" s="488">
        <v>0.9</v>
      </c>
      <c r="AL71" s="488">
        <v>1</v>
      </c>
      <c r="AM71" s="488"/>
      <c r="AN71" s="430"/>
      <c r="AO71" s="430"/>
      <c r="AP71" s="430"/>
      <c r="AQ71" s="588" t="s">
        <v>1269</v>
      </c>
      <c r="AR71" s="628" t="s">
        <v>1983</v>
      </c>
    </row>
    <row r="72" spans="2:44" ht="30" customHeight="1" x14ac:dyDescent="0.25">
      <c r="B72" s="399">
        <v>2017</v>
      </c>
      <c r="C72" s="455" t="s">
        <v>16</v>
      </c>
      <c r="D72" s="637"/>
      <c r="E72" s="589"/>
      <c r="F72" s="637"/>
      <c r="G72" s="589"/>
      <c r="H72" s="637"/>
      <c r="I72" s="454" t="s">
        <v>479</v>
      </c>
      <c r="J72" s="454" t="s">
        <v>1481</v>
      </c>
      <c r="K72" s="589"/>
      <c r="L72" s="637"/>
      <c r="M72" s="589"/>
      <c r="N72" s="637"/>
      <c r="O72" s="415">
        <v>2017</v>
      </c>
      <c r="P72" s="637"/>
      <c r="Q72" s="637"/>
      <c r="R72" s="637"/>
      <c r="S72" s="632"/>
      <c r="T72" s="632"/>
      <c r="U72" s="632"/>
      <c r="V72" s="632"/>
      <c r="W72" s="632"/>
      <c r="X72" s="589"/>
      <c r="Y72" s="637"/>
      <c r="Z72" s="637"/>
      <c r="AA72" s="589"/>
      <c r="AB72" s="719"/>
      <c r="AC72" s="698"/>
      <c r="AD72" s="492" t="s">
        <v>983</v>
      </c>
      <c r="AE72" s="277"/>
      <c r="AF72" s="493"/>
      <c r="AG72" s="493">
        <v>0.1</v>
      </c>
      <c r="AH72" s="488">
        <v>0.25</v>
      </c>
      <c r="AI72" s="488">
        <v>0.5</v>
      </c>
      <c r="AJ72" s="488">
        <v>0.5</v>
      </c>
      <c r="AK72" s="488">
        <v>0.5</v>
      </c>
      <c r="AL72" s="488">
        <v>0.5</v>
      </c>
      <c r="AM72" s="488">
        <v>0.5</v>
      </c>
      <c r="AN72" s="430"/>
      <c r="AO72" s="430"/>
      <c r="AP72" s="430"/>
      <c r="AQ72" s="589"/>
      <c r="AR72" s="589"/>
    </row>
    <row r="73" spans="2:44" ht="30" customHeight="1" x14ac:dyDescent="0.25">
      <c r="B73" s="399">
        <v>2017</v>
      </c>
      <c r="C73" s="455" t="s">
        <v>16</v>
      </c>
      <c r="D73" s="636" t="s">
        <v>332</v>
      </c>
      <c r="E73" s="588" t="s">
        <v>574</v>
      </c>
      <c r="F73" s="636" t="s">
        <v>410</v>
      </c>
      <c r="G73" s="588" t="s">
        <v>721</v>
      </c>
      <c r="H73" s="636" t="s">
        <v>722</v>
      </c>
      <c r="I73" s="454" t="s">
        <v>480</v>
      </c>
      <c r="J73" s="454" t="s">
        <v>1482</v>
      </c>
      <c r="K73" s="588" t="s">
        <v>1667</v>
      </c>
      <c r="L73" s="708">
        <v>1</v>
      </c>
      <c r="M73" s="588" t="s">
        <v>1129</v>
      </c>
      <c r="N73" s="636" t="s">
        <v>830</v>
      </c>
      <c r="O73" s="415" t="s">
        <v>300</v>
      </c>
      <c r="P73" s="636" t="s">
        <v>18</v>
      </c>
      <c r="Q73" s="636" t="s">
        <v>18</v>
      </c>
      <c r="R73" s="636" t="s">
        <v>18</v>
      </c>
      <c r="S73" s="631" t="s">
        <v>18</v>
      </c>
      <c r="T73" s="631">
        <v>2109063</v>
      </c>
      <c r="U73" s="663">
        <v>1500000</v>
      </c>
      <c r="V73" s="631">
        <v>0</v>
      </c>
      <c r="W73" s="631">
        <v>0</v>
      </c>
      <c r="X73" s="588" t="s">
        <v>1569</v>
      </c>
      <c r="Y73" s="636" t="s">
        <v>966</v>
      </c>
      <c r="Z73" s="636" t="s">
        <v>18</v>
      </c>
      <c r="AA73" s="588" t="s">
        <v>1099</v>
      </c>
      <c r="AB73" s="699" t="s">
        <v>1215</v>
      </c>
      <c r="AC73" s="590" t="s">
        <v>1170</v>
      </c>
      <c r="AD73" s="491" t="s">
        <v>982</v>
      </c>
      <c r="AE73" s="488"/>
      <c r="AF73" s="488"/>
      <c r="AG73" s="488"/>
      <c r="AH73" s="488"/>
      <c r="AI73" s="488">
        <v>0.25</v>
      </c>
      <c r="AJ73" s="488">
        <v>0.4</v>
      </c>
      <c r="AK73" s="488">
        <v>0.5</v>
      </c>
      <c r="AL73" s="488"/>
      <c r="AM73" s="488">
        <v>0.75</v>
      </c>
      <c r="AN73" s="430"/>
      <c r="AO73" s="430">
        <v>0.9</v>
      </c>
      <c r="AP73" s="430">
        <v>1</v>
      </c>
      <c r="AQ73" s="588" t="s">
        <v>1914</v>
      </c>
      <c r="AR73" s="628" t="s">
        <v>1984</v>
      </c>
    </row>
    <row r="74" spans="2:44" ht="30" customHeight="1" x14ac:dyDescent="0.25">
      <c r="B74" s="399">
        <v>2017</v>
      </c>
      <c r="C74" s="455" t="s">
        <v>16</v>
      </c>
      <c r="D74" s="637"/>
      <c r="E74" s="589"/>
      <c r="F74" s="637"/>
      <c r="G74" s="589"/>
      <c r="H74" s="637"/>
      <c r="I74" s="454" t="s">
        <v>480</v>
      </c>
      <c r="J74" s="454" t="s">
        <v>1482</v>
      </c>
      <c r="K74" s="589"/>
      <c r="L74" s="709"/>
      <c r="M74" s="589"/>
      <c r="N74" s="637"/>
      <c r="O74" s="415" t="s">
        <v>300</v>
      </c>
      <c r="P74" s="637"/>
      <c r="Q74" s="637"/>
      <c r="R74" s="637"/>
      <c r="S74" s="632"/>
      <c r="T74" s="632"/>
      <c r="U74" s="632"/>
      <c r="V74" s="632"/>
      <c r="W74" s="632"/>
      <c r="X74" s="589"/>
      <c r="Y74" s="637"/>
      <c r="Z74" s="637"/>
      <c r="AA74" s="589"/>
      <c r="AB74" s="700"/>
      <c r="AC74" s="590"/>
      <c r="AD74" s="492" t="s">
        <v>983</v>
      </c>
      <c r="AE74" s="488"/>
      <c r="AF74" s="488"/>
      <c r="AG74" s="488"/>
      <c r="AH74" s="488"/>
      <c r="AI74" s="488">
        <v>0.1</v>
      </c>
      <c r="AJ74" s="488">
        <v>0.1</v>
      </c>
      <c r="AK74" s="488">
        <v>0.1</v>
      </c>
      <c r="AL74" s="488">
        <v>0.25</v>
      </c>
      <c r="AM74" s="488">
        <v>0.5</v>
      </c>
      <c r="AN74" s="430"/>
      <c r="AO74" s="430"/>
      <c r="AP74" s="430"/>
      <c r="AQ74" s="589"/>
      <c r="AR74" s="589"/>
    </row>
    <row r="75" spans="2:44" ht="30" customHeight="1" x14ac:dyDescent="0.25">
      <c r="B75" s="400">
        <v>2018</v>
      </c>
      <c r="C75" s="457" t="s">
        <v>16</v>
      </c>
      <c r="D75" s="651" t="s">
        <v>332</v>
      </c>
      <c r="E75" s="619" t="s">
        <v>574</v>
      </c>
      <c r="F75" s="651" t="s">
        <v>410</v>
      </c>
      <c r="G75" s="619" t="s">
        <v>721</v>
      </c>
      <c r="H75" s="651" t="s">
        <v>722</v>
      </c>
      <c r="I75" s="452" t="s">
        <v>480</v>
      </c>
      <c r="J75" s="452" t="s">
        <v>1483</v>
      </c>
      <c r="K75" s="619" t="s">
        <v>1666</v>
      </c>
      <c r="L75" s="651">
        <v>1</v>
      </c>
      <c r="M75" s="619" t="s">
        <v>1129</v>
      </c>
      <c r="N75" s="651" t="s">
        <v>830</v>
      </c>
      <c r="O75" s="457" t="s">
        <v>300</v>
      </c>
      <c r="P75" s="651" t="s">
        <v>18</v>
      </c>
      <c r="Q75" s="651" t="s">
        <v>18</v>
      </c>
      <c r="R75" s="651" t="s">
        <v>18</v>
      </c>
      <c r="S75" s="654" t="s">
        <v>18</v>
      </c>
      <c r="T75" s="654">
        <v>0</v>
      </c>
      <c r="U75" s="683">
        <v>3453980.2</v>
      </c>
      <c r="V75" s="654">
        <v>0</v>
      </c>
      <c r="W75" s="654">
        <v>0</v>
      </c>
      <c r="X75" s="619"/>
      <c r="Y75" s="651" t="s">
        <v>966</v>
      </c>
      <c r="Z75" s="651" t="s">
        <v>18</v>
      </c>
      <c r="AA75" s="619" t="s">
        <v>1180</v>
      </c>
      <c r="AB75" s="701" t="s">
        <v>1216</v>
      </c>
      <c r="AC75" s="653" t="s">
        <v>986</v>
      </c>
      <c r="AD75" s="453" t="s">
        <v>982</v>
      </c>
      <c r="AE75" s="440"/>
      <c r="AF75" s="440"/>
      <c r="AG75" s="440"/>
      <c r="AH75" s="440">
        <v>0.25</v>
      </c>
      <c r="AI75" s="440">
        <v>0.4</v>
      </c>
      <c r="AJ75" s="440">
        <v>0.5</v>
      </c>
      <c r="AK75" s="440"/>
      <c r="AL75" s="440">
        <v>0.75</v>
      </c>
      <c r="AM75" s="440"/>
      <c r="AN75" s="440">
        <v>0.9</v>
      </c>
      <c r="AO75" s="440">
        <v>1</v>
      </c>
      <c r="AP75" s="440"/>
      <c r="AQ75" s="619" t="s">
        <v>1619</v>
      </c>
      <c r="AR75" s="619"/>
    </row>
    <row r="76" spans="2:44" ht="30" customHeight="1" x14ac:dyDescent="0.25">
      <c r="B76" s="400">
        <v>2018</v>
      </c>
      <c r="C76" s="457" t="s">
        <v>16</v>
      </c>
      <c r="D76" s="652"/>
      <c r="E76" s="620"/>
      <c r="F76" s="652"/>
      <c r="G76" s="620"/>
      <c r="H76" s="652"/>
      <c r="I76" s="452" t="s">
        <v>480</v>
      </c>
      <c r="J76" s="452" t="s">
        <v>1483</v>
      </c>
      <c r="K76" s="626"/>
      <c r="L76" s="712"/>
      <c r="M76" s="626"/>
      <c r="N76" s="712"/>
      <c r="O76" s="457" t="s">
        <v>300</v>
      </c>
      <c r="P76" s="712"/>
      <c r="Q76" s="712"/>
      <c r="R76" s="712"/>
      <c r="S76" s="707"/>
      <c r="T76" s="707"/>
      <c r="U76" s="717"/>
      <c r="V76" s="707"/>
      <c r="W76" s="707"/>
      <c r="X76" s="626"/>
      <c r="Y76" s="712"/>
      <c r="Z76" s="712"/>
      <c r="AA76" s="626"/>
      <c r="AB76" s="716"/>
      <c r="AC76" s="665"/>
      <c r="AD76" s="453" t="s">
        <v>983</v>
      </c>
      <c r="AE76" s="434"/>
      <c r="AF76" s="440"/>
      <c r="AG76" s="440"/>
      <c r="AH76" s="440"/>
      <c r="AI76" s="440"/>
      <c r="AJ76" s="440"/>
      <c r="AK76" s="440"/>
      <c r="AL76" s="440"/>
      <c r="AM76" s="440"/>
      <c r="AN76" s="440"/>
      <c r="AO76" s="440"/>
      <c r="AP76" s="440"/>
      <c r="AQ76" s="620"/>
      <c r="AR76" s="626"/>
    </row>
    <row r="77" spans="2:44" ht="30" customHeight="1" x14ac:dyDescent="0.25">
      <c r="B77" s="400">
        <v>2019</v>
      </c>
      <c r="C77" s="457" t="s">
        <v>16</v>
      </c>
      <c r="D77" s="651" t="s">
        <v>332</v>
      </c>
      <c r="E77" s="619" t="s">
        <v>574</v>
      </c>
      <c r="F77" s="651" t="s">
        <v>410</v>
      </c>
      <c r="G77" s="619" t="s">
        <v>721</v>
      </c>
      <c r="H77" s="651" t="s">
        <v>722</v>
      </c>
      <c r="I77" s="452" t="s">
        <v>480</v>
      </c>
      <c r="J77" s="452" t="s">
        <v>1484</v>
      </c>
      <c r="K77" s="619" t="s">
        <v>1668</v>
      </c>
      <c r="L77" s="651">
        <v>1</v>
      </c>
      <c r="M77" s="619" t="s">
        <v>1129</v>
      </c>
      <c r="N77" s="651" t="s">
        <v>830</v>
      </c>
      <c r="O77" s="457" t="s">
        <v>300</v>
      </c>
      <c r="P77" s="651" t="s">
        <v>18</v>
      </c>
      <c r="Q77" s="651" t="s">
        <v>18</v>
      </c>
      <c r="R77" s="651" t="s">
        <v>18</v>
      </c>
      <c r="S77" s="654" t="s">
        <v>18</v>
      </c>
      <c r="T77" s="654">
        <v>0</v>
      </c>
      <c r="U77" s="654">
        <v>3799378.22</v>
      </c>
      <c r="V77" s="654">
        <v>0</v>
      </c>
      <c r="W77" s="654">
        <v>0</v>
      </c>
      <c r="X77" s="619"/>
      <c r="Y77" s="651" t="s">
        <v>966</v>
      </c>
      <c r="Z77" s="651" t="s">
        <v>18</v>
      </c>
      <c r="AA77" s="619" t="s">
        <v>1180</v>
      </c>
      <c r="AB77" s="701" t="s">
        <v>1287</v>
      </c>
      <c r="AC77" s="653" t="s">
        <v>987</v>
      </c>
      <c r="AD77" s="453" t="s">
        <v>982</v>
      </c>
      <c r="AE77" s="440"/>
      <c r="AF77" s="440"/>
      <c r="AG77" s="440"/>
      <c r="AH77" s="440"/>
      <c r="AI77" s="440"/>
      <c r="AJ77" s="440"/>
      <c r="AK77" s="440"/>
      <c r="AL77" s="440"/>
      <c r="AM77" s="440"/>
      <c r="AN77" s="440"/>
      <c r="AO77" s="440"/>
      <c r="AP77" s="440"/>
      <c r="AQ77" s="619" t="s">
        <v>1211</v>
      </c>
      <c r="AR77" s="619"/>
    </row>
    <row r="78" spans="2:44" ht="30" customHeight="1" x14ac:dyDescent="0.25">
      <c r="B78" s="400">
        <v>2019</v>
      </c>
      <c r="C78" s="457" t="s">
        <v>16</v>
      </c>
      <c r="D78" s="652"/>
      <c r="E78" s="620"/>
      <c r="F78" s="652"/>
      <c r="G78" s="620"/>
      <c r="H78" s="652"/>
      <c r="I78" s="452" t="s">
        <v>480</v>
      </c>
      <c r="J78" s="452" t="s">
        <v>1484</v>
      </c>
      <c r="K78" s="626"/>
      <c r="L78" s="712"/>
      <c r="M78" s="626"/>
      <c r="N78" s="712"/>
      <c r="O78" s="457" t="s">
        <v>300</v>
      </c>
      <c r="P78" s="712"/>
      <c r="Q78" s="712"/>
      <c r="R78" s="712"/>
      <c r="S78" s="707"/>
      <c r="T78" s="707"/>
      <c r="U78" s="707"/>
      <c r="V78" s="707"/>
      <c r="W78" s="707"/>
      <c r="X78" s="626"/>
      <c r="Y78" s="712"/>
      <c r="Z78" s="712"/>
      <c r="AA78" s="626"/>
      <c r="AB78" s="716"/>
      <c r="AC78" s="665"/>
      <c r="AD78" s="453" t="s">
        <v>983</v>
      </c>
      <c r="AE78" s="434"/>
      <c r="AF78" s="440"/>
      <c r="AG78" s="440"/>
      <c r="AH78" s="440"/>
      <c r="AI78" s="440"/>
      <c r="AJ78" s="440"/>
      <c r="AK78" s="440"/>
      <c r="AL78" s="440"/>
      <c r="AM78" s="440"/>
      <c r="AN78" s="440"/>
      <c r="AO78" s="440"/>
      <c r="AP78" s="440"/>
      <c r="AQ78" s="620"/>
      <c r="AR78" s="626"/>
    </row>
    <row r="79" spans="2:44" ht="30" customHeight="1" x14ac:dyDescent="0.25">
      <c r="B79" s="258">
        <v>2017</v>
      </c>
      <c r="C79" s="458" t="s">
        <v>16</v>
      </c>
      <c r="D79" s="643" t="s">
        <v>332</v>
      </c>
      <c r="E79" s="615" t="s">
        <v>574</v>
      </c>
      <c r="F79" s="643" t="s">
        <v>411</v>
      </c>
      <c r="G79" s="615" t="s">
        <v>721</v>
      </c>
      <c r="H79" s="643" t="s">
        <v>722</v>
      </c>
      <c r="I79" s="459" t="s">
        <v>481</v>
      </c>
      <c r="J79" s="459" t="s">
        <v>1485</v>
      </c>
      <c r="K79" s="615" t="s">
        <v>1671</v>
      </c>
      <c r="L79" s="643">
        <v>1</v>
      </c>
      <c r="M79" s="615" t="s">
        <v>921</v>
      </c>
      <c r="N79" s="643" t="s">
        <v>831</v>
      </c>
      <c r="O79" s="458" t="s">
        <v>300</v>
      </c>
      <c r="P79" s="643" t="s">
        <v>18</v>
      </c>
      <c r="Q79" s="643" t="s">
        <v>18</v>
      </c>
      <c r="R79" s="643" t="s">
        <v>18</v>
      </c>
      <c r="S79" s="640" t="s">
        <v>18</v>
      </c>
      <c r="T79" s="640">
        <v>77000</v>
      </c>
      <c r="U79" s="640">
        <v>0</v>
      </c>
      <c r="V79" s="640">
        <v>0</v>
      </c>
      <c r="W79" s="640">
        <v>0</v>
      </c>
      <c r="X79" s="615" t="s">
        <v>1789</v>
      </c>
      <c r="Y79" s="643" t="s">
        <v>966</v>
      </c>
      <c r="Z79" s="643" t="s">
        <v>18</v>
      </c>
      <c r="AA79" s="615" t="s">
        <v>1100</v>
      </c>
      <c r="AB79" s="714" t="s">
        <v>988</v>
      </c>
      <c r="AC79" s="679" t="s">
        <v>988</v>
      </c>
      <c r="AD79" s="460" t="s">
        <v>982</v>
      </c>
      <c r="AE79" s="261"/>
      <c r="AF79" s="262"/>
      <c r="AG79" s="262"/>
      <c r="AH79" s="262"/>
      <c r="AI79" s="262"/>
      <c r="AJ79" s="262"/>
      <c r="AK79" s="262"/>
      <c r="AL79" s="262"/>
      <c r="AM79" s="262"/>
      <c r="AN79" s="262"/>
      <c r="AO79" s="262"/>
      <c r="AP79" s="262"/>
      <c r="AQ79" s="615"/>
      <c r="AR79" s="615" t="s">
        <v>1288</v>
      </c>
    </row>
    <row r="80" spans="2:44" ht="30" customHeight="1" x14ac:dyDescent="0.25">
      <c r="B80" s="258">
        <v>2017</v>
      </c>
      <c r="C80" s="458" t="s">
        <v>16</v>
      </c>
      <c r="D80" s="645"/>
      <c r="E80" s="616"/>
      <c r="F80" s="645"/>
      <c r="G80" s="616"/>
      <c r="H80" s="645"/>
      <c r="I80" s="459" t="s">
        <v>481</v>
      </c>
      <c r="J80" s="459" t="s">
        <v>1485</v>
      </c>
      <c r="K80" s="616"/>
      <c r="L80" s="645"/>
      <c r="M80" s="616"/>
      <c r="N80" s="645"/>
      <c r="O80" s="458" t="s">
        <v>300</v>
      </c>
      <c r="P80" s="645"/>
      <c r="Q80" s="645"/>
      <c r="R80" s="645"/>
      <c r="S80" s="671"/>
      <c r="T80" s="671"/>
      <c r="U80" s="671"/>
      <c r="V80" s="671"/>
      <c r="W80" s="671"/>
      <c r="X80" s="616"/>
      <c r="Y80" s="645"/>
      <c r="Z80" s="645"/>
      <c r="AA80" s="616"/>
      <c r="AB80" s="715"/>
      <c r="AC80" s="679"/>
      <c r="AD80" s="460" t="s">
        <v>983</v>
      </c>
      <c r="AE80" s="261"/>
      <c r="AF80" s="262"/>
      <c r="AG80" s="262"/>
      <c r="AH80" s="262"/>
      <c r="AI80" s="262"/>
      <c r="AJ80" s="262"/>
      <c r="AK80" s="262"/>
      <c r="AL80" s="262"/>
      <c r="AM80" s="262"/>
      <c r="AN80" s="262"/>
      <c r="AO80" s="262"/>
      <c r="AP80" s="262"/>
      <c r="AQ80" s="616"/>
      <c r="AR80" s="616"/>
    </row>
    <row r="81" spans="2:44" ht="30" customHeight="1" x14ac:dyDescent="0.25">
      <c r="B81" s="400">
        <v>2018</v>
      </c>
      <c r="C81" s="457" t="s">
        <v>16</v>
      </c>
      <c r="D81" s="651" t="s">
        <v>332</v>
      </c>
      <c r="E81" s="619" t="s">
        <v>574</v>
      </c>
      <c r="F81" s="651" t="s">
        <v>411</v>
      </c>
      <c r="G81" s="619" t="s">
        <v>721</v>
      </c>
      <c r="H81" s="651" t="s">
        <v>722</v>
      </c>
      <c r="I81" s="452" t="s">
        <v>481</v>
      </c>
      <c r="J81" s="452" t="s">
        <v>1486</v>
      </c>
      <c r="K81" s="619" t="s">
        <v>1669</v>
      </c>
      <c r="L81" s="651">
        <v>1</v>
      </c>
      <c r="M81" s="619" t="s">
        <v>921</v>
      </c>
      <c r="N81" s="651" t="s">
        <v>831</v>
      </c>
      <c r="O81" s="457" t="s">
        <v>300</v>
      </c>
      <c r="P81" s="651" t="s">
        <v>18</v>
      </c>
      <c r="Q81" s="651" t="s">
        <v>18</v>
      </c>
      <c r="R81" s="651" t="s">
        <v>18</v>
      </c>
      <c r="S81" s="654" t="s">
        <v>18</v>
      </c>
      <c r="T81" s="654">
        <v>0</v>
      </c>
      <c r="U81" s="683">
        <v>79200</v>
      </c>
      <c r="V81" s="654">
        <v>0</v>
      </c>
      <c r="W81" s="654">
        <v>0</v>
      </c>
      <c r="X81" s="619"/>
      <c r="Y81" s="651" t="s">
        <v>966</v>
      </c>
      <c r="Z81" s="651" t="s">
        <v>18</v>
      </c>
      <c r="AA81" s="619" t="s">
        <v>1100</v>
      </c>
      <c r="AB81" s="701" t="s">
        <v>1101</v>
      </c>
      <c r="AC81" s="653" t="s">
        <v>986</v>
      </c>
      <c r="AD81" s="453" t="s">
        <v>982</v>
      </c>
      <c r="AE81" s="259"/>
      <c r="AF81" s="260"/>
      <c r="AG81" s="260"/>
      <c r="AH81" s="260"/>
      <c r="AI81" s="440">
        <v>0.25</v>
      </c>
      <c r="AJ81" s="440">
        <v>0.4</v>
      </c>
      <c r="AK81" s="440">
        <v>0.5</v>
      </c>
      <c r="AL81" s="440"/>
      <c r="AM81" s="440">
        <v>0.75</v>
      </c>
      <c r="AN81" s="440"/>
      <c r="AO81" s="440">
        <v>0.9</v>
      </c>
      <c r="AP81" s="440">
        <v>1</v>
      </c>
      <c r="AQ81" s="619" t="s">
        <v>1619</v>
      </c>
      <c r="AR81" s="619" t="s">
        <v>1181</v>
      </c>
    </row>
    <row r="82" spans="2:44" ht="30" customHeight="1" x14ac:dyDescent="0.25">
      <c r="B82" s="400">
        <v>2018</v>
      </c>
      <c r="C82" s="457" t="s">
        <v>16</v>
      </c>
      <c r="D82" s="652"/>
      <c r="E82" s="620"/>
      <c r="F82" s="652"/>
      <c r="G82" s="620"/>
      <c r="H82" s="652"/>
      <c r="I82" s="452" t="s">
        <v>481</v>
      </c>
      <c r="J82" s="452" t="s">
        <v>1486</v>
      </c>
      <c r="K82" s="626"/>
      <c r="L82" s="712"/>
      <c r="M82" s="626"/>
      <c r="N82" s="712"/>
      <c r="O82" s="457" t="s">
        <v>300</v>
      </c>
      <c r="P82" s="712"/>
      <c r="Q82" s="712"/>
      <c r="R82" s="712"/>
      <c r="S82" s="707"/>
      <c r="T82" s="707"/>
      <c r="U82" s="717"/>
      <c r="V82" s="707"/>
      <c r="W82" s="707"/>
      <c r="X82" s="626"/>
      <c r="Y82" s="712"/>
      <c r="Z82" s="712"/>
      <c r="AA82" s="626"/>
      <c r="AB82" s="716"/>
      <c r="AC82" s="665"/>
      <c r="AD82" s="453" t="s">
        <v>983</v>
      </c>
      <c r="AE82" s="259"/>
      <c r="AF82" s="260"/>
      <c r="AG82" s="260"/>
      <c r="AH82" s="260"/>
      <c r="AI82" s="260"/>
      <c r="AJ82" s="260"/>
      <c r="AK82" s="260"/>
      <c r="AL82" s="260"/>
      <c r="AM82" s="260"/>
      <c r="AN82" s="260"/>
      <c r="AO82" s="260"/>
      <c r="AP82" s="260"/>
      <c r="AQ82" s="620"/>
      <c r="AR82" s="620"/>
    </row>
    <row r="83" spans="2:44" ht="30" customHeight="1" x14ac:dyDescent="0.25">
      <c r="B83" s="400">
        <v>2019</v>
      </c>
      <c r="C83" s="457" t="s">
        <v>16</v>
      </c>
      <c r="D83" s="651" t="s">
        <v>332</v>
      </c>
      <c r="E83" s="619" t="s">
        <v>574</v>
      </c>
      <c r="F83" s="651" t="s">
        <v>411</v>
      </c>
      <c r="G83" s="619" t="s">
        <v>721</v>
      </c>
      <c r="H83" s="651" t="s">
        <v>722</v>
      </c>
      <c r="I83" s="452" t="s">
        <v>481</v>
      </c>
      <c r="J83" s="452" t="s">
        <v>1487</v>
      </c>
      <c r="K83" s="619" t="s">
        <v>1670</v>
      </c>
      <c r="L83" s="651">
        <v>1</v>
      </c>
      <c r="M83" s="619" t="s">
        <v>921</v>
      </c>
      <c r="N83" s="651" t="s">
        <v>831</v>
      </c>
      <c r="O83" s="457" t="s">
        <v>300</v>
      </c>
      <c r="P83" s="651" t="s">
        <v>18</v>
      </c>
      <c r="Q83" s="651" t="s">
        <v>18</v>
      </c>
      <c r="R83" s="651" t="s">
        <v>18</v>
      </c>
      <c r="S83" s="654" t="s">
        <v>18</v>
      </c>
      <c r="T83" s="654">
        <v>0</v>
      </c>
      <c r="U83" s="654">
        <v>87120</v>
      </c>
      <c r="V83" s="654">
        <v>0</v>
      </c>
      <c r="W83" s="654">
        <v>0</v>
      </c>
      <c r="X83" s="619"/>
      <c r="Y83" s="651" t="s">
        <v>966</v>
      </c>
      <c r="Z83" s="651" t="s">
        <v>18</v>
      </c>
      <c r="AA83" s="619" t="s">
        <v>1100</v>
      </c>
      <c r="AB83" s="701" t="s">
        <v>1211</v>
      </c>
      <c r="AC83" s="653" t="s">
        <v>987</v>
      </c>
      <c r="AD83" s="453" t="s">
        <v>982</v>
      </c>
      <c r="AE83" s="259"/>
      <c r="AF83" s="260"/>
      <c r="AG83" s="260"/>
      <c r="AH83" s="260"/>
      <c r="AI83" s="260"/>
      <c r="AJ83" s="260"/>
      <c r="AK83" s="260"/>
      <c r="AL83" s="260"/>
      <c r="AM83" s="260"/>
      <c r="AN83" s="260"/>
      <c r="AO83" s="260"/>
      <c r="AP83" s="260"/>
      <c r="AQ83" s="619" t="s">
        <v>1212</v>
      </c>
      <c r="AR83" s="619" t="s">
        <v>1211</v>
      </c>
    </row>
    <row r="84" spans="2:44" ht="30" customHeight="1" x14ac:dyDescent="0.25">
      <c r="B84" s="400">
        <v>2019</v>
      </c>
      <c r="C84" s="457" t="s">
        <v>16</v>
      </c>
      <c r="D84" s="652"/>
      <c r="E84" s="620"/>
      <c r="F84" s="652"/>
      <c r="G84" s="620"/>
      <c r="H84" s="652"/>
      <c r="I84" s="452" t="s">
        <v>481</v>
      </c>
      <c r="J84" s="452" t="s">
        <v>1487</v>
      </c>
      <c r="K84" s="626"/>
      <c r="L84" s="712"/>
      <c r="M84" s="626"/>
      <c r="N84" s="712"/>
      <c r="O84" s="457" t="s">
        <v>300</v>
      </c>
      <c r="P84" s="712"/>
      <c r="Q84" s="712"/>
      <c r="R84" s="712"/>
      <c r="S84" s="707"/>
      <c r="T84" s="707"/>
      <c r="U84" s="707"/>
      <c r="V84" s="707"/>
      <c r="W84" s="707"/>
      <c r="X84" s="626"/>
      <c r="Y84" s="712"/>
      <c r="Z84" s="712"/>
      <c r="AA84" s="626"/>
      <c r="AB84" s="716"/>
      <c r="AC84" s="665"/>
      <c r="AD84" s="453" t="s">
        <v>983</v>
      </c>
      <c r="AE84" s="259"/>
      <c r="AF84" s="260"/>
      <c r="AG84" s="260"/>
      <c r="AH84" s="260"/>
      <c r="AI84" s="260"/>
      <c r="AJ84" s="260"/>
      <c r="AK84" s="260"/>
      <c r="AL84" s="260"/>
      <c r="AM84" s="260"/>
      <c r="AN84" s="260"/>
      <c r="AO84" s="260"/>
      <c r="AP84" s="260"/>
      <c r="AQ84" s="620"/>
      <c r="AR84" s="620"/>
    </row>
    <row r="85" spans="2:44" ht="30" customHeight="1" x14ac:dyDescent="0.25">
      <c r="B85" s="258">
        <v>2018</v>
      </c>
      <c r="C85" s="458" t="s">
        <v>16</v>
      </c>
      <c r="D85" s="643" t="s">
        <v>332</v>
      </c>
      <c r="E85" s="615" t="s">
        <v>574</v>
      </c>
      <c r="F85" s="643" t="s">
        <v>412</v>
      </c>
      <c r="G85" s="615" t="s">
        <v>721</v>
      </c>
      <c r="H85" s="643" t="s">
        <v>722</v>
      </c>
      <c r="I85" s="459" t="s">
        <v>482</v>
      </c>
      <c r="J85" s="459" t="s">
        <v>1488</v>
      </c>
      <c r="K85" s="615" t="s">
        <v>351</v>
      </c>
      <c r="L85" s="643">
        <v>3</v>
      </c>
      <c r="M85" s="615" t="s">
        <v>1130</v>
      </c>
      <c r="N85" s="643" t="s">
        <v>832</v>
      </c>
      <c r="O85" s="458">
        <v>2018</v>
      </c>
      <c r="P85" s="643" t="s">
        <v>18</v>
      </c>
      <c r="Q85" s="643" t="s">
        <v>18</v>
      </c>
      <c r="R85" s="643" t="s">
        <v>18</v>
      </c>
      <c r="S85" s="640" t="s">
        <v>18</v>
      </c>
      <c r="T85" s="640">
        <v>0</v>
      </c>
      <c r="U85" s="640">
        <v>0</v>
      </c>
      <c r="V85" s="640">
        <v>0</v>
      </c>
      <c r="W85" s="640">
        <v>0</v>
      </c>
      <c r="X85" s="615" t="s">
        <v>840</v>
      </c>
      <c r="Y85" s="643" t="s">
        <v>966</v>
      </c>
      <c r="Z85" s="643" t="s">
        <v>18</v>
      </c>
      <c r="AA85" s="643" t="s">
        <v>989</v>
      </c>
      <c r="AB85" s="640" t="s">
        <v>989</v>
      </c>
      <c r="AC85" s="649" t="s">
        <v>988</v>
      </c>
      <c r="AD85" s="461" t="s">
        <v>982</v>
      </c>
      <c r="AE85" s="461"/>
      <c r="AF85" s="461"/>
      <c r="AG85" s="461"/>
      <c r="AH85" s="461"/>
      <c r="AI85" s="461"/>
      <c r="AJ85" s="461"/>
      <c r="AK85" s="461"/>
      <c r="AL85" s="461"/>
      <c r="AM85" s="461"/>
      <c r="AN85" s="461"/>
      <c r="AO85" s="461"/>
      <c r="AP85" s="461"/>
      <c r="AQ85" s="643" t="s">
        <v>989</v>
      </c>
      <c r="AR85" s="615" t="s">
        <v>1892</v>
      </c>
    </row>
    <row r="86" spans="2:44" ht="30" customHeight="1" x14ac:dyDescent="0.25">
      <c r="B86" s="258">
        <v>2018</v>
      </c>
      <c r="C86" s="458" t="s">
        <v>16</v>
      </c>
      <c r="D86" s="645"/>
      <c r="E86" s="616"/>
      <c r="F86" s="645"/>
      <c r="G86" s="616"/>
      <c r="H86" s="645"/>
      <c r="I86" s="459" t="s">
        <v>482</v>
      </c>
      <c r="J86" s="459" t="s">
        <v>1488</v>
      </c>
      <c r="K86" s="616"/>
      <c r="L86" s="645"/>
      <c r="M86" s="616"/>
      <c r="N86" s="645"/>
      <c r="O86" s="458">
        <v>2018</v>
      </c>
      <c r="P86" s="645"/>
      <c r="Q86" s="645"/>
      <c r="R86" s="645"/>
      <c r="S86" s="671"/>
      <c r="T86" s="671"/>
      <c r="U86" s="671"/>
      <c r="V86" s="671"/>
      <c r="W86" s="671"/>
      <c r="X86" s="616"/>
      <c r="Y86" s="645"/>
      <c r="Z86" s="645"/>
      <c r="AA86" s="645"/>
      <c r="AB86" s="671"/>
      <c r="AC86" s="649"/>
      <c r="AD86" s="461" t="s">
        <v>983</v>
      </c>
      <c r="AE86" s="461"/>
      <c r="AF86" s="461"/>
      <c r="AG86" s="461"/>
      <c r="AH86" s="461"/>
      <c r="AI86" s="461"/>
      <c r="AJ86" s="461"/>
      <c r="AK86" s="461"/>
      <c r="AL86" s="461"/>
      <c r="AM86" s="461"/>
      <c r="AN86" s="461"/>
      <c r="AO86" s="461"/>
      <c r="AP86" s="461"/>
      <c r="AQ86" s="645"/>
      <c r="AR86" s="616"/>
    </row>
    <row r="87" spans="2:44" ht="30" customHeight="1" x14ac:dyDescent="0.25">
      <c r="B87" s="399">
        <v>2017</v>
      </c>
      <c r="C87" s="415" t="s">
        <v>16</v>
      </c>
      <c r="D87" s="636" t="s">
        <v>332</v>
      </c>
      <c r="E87" s="588" t="s">
        <v>574</v>
      </c>
      <c r="F87" s="636" t="s">
        <v>413</v>
      </c>
      <c r="G87" s="588" t="s">
        <v>721</v>
      </c>
      <c r="H87" s="636" t="s">
        <v>722</v>
      </c>
      <c r="I87" s="454" t="s">
        <v>483</v>
      </c>
      <c r="J87" s="454" t="s">
        <v>1489</v>
      </c>
      <c r="K87" s="588" t="s">
        <v>1217</v>
      </c>
      <c r="L87" s="708">
        <v>4</v>
      </c>
      <c r="M87" s="588" t="s">
        <v>600</v>
      </c>
      <c r="N87" s="636" t="s">
        <v>833</v>
      </c>
      <c r="O87" s="415">
        <v>2017</v>
      </c>
      <c r="P87" s="636" t="s">
        <v>18</v>
      </c>
      <c r="Q87" s="636" t="s">
        <v>18</v>
      </c>
      <c r="R87" s="636" t="s">
        <v>18</v>
      </c>
      <c r="S87" s="631" t="s">
        <v>18</v>
      </c>
      <c r="T87" s="631">
        <v>0</v>
      </c>
      <c r="U87" s="631">
        <v>0</v>
      </c>
      <c r="V87" s="631">
        <v>0</v>
      </c>
      <c r="W87" s="631">
        <v>0</v>
      </c>
      <c r="X87" s="588" t="s">
        <v>1557</v>
      </c>
      <c r="Y87" s="636" t="s">
        <v>966</v>
      </c>
      <c r="Z87" s="636" t="s">
        <v>18</v>
      </c>
      <c r="AA87" s="588" t="s">
        <v>1103</v>
      </c>
      <c r="AB87" s="699" t="s">
        <v>1104</v>
      </c>
      <c r="AC87" s="590" t="s">
        <v>1170</v>
      </c>
      <c r="AD87" s="491" t="s">
        <v>982</v>
      </c>
      <c r="AE87" s="488"/>
      <c r="AF87" s="488"/>
      <c r="AG87" s="488"/>
      <c r="AH87" s="488"/>
      <c r="AI87" s="488"/>
      <c r="AJ87" s="488"/>
      <c r="AK87" s="488">
        <v>0.1</v>
      </c>
      <c r="AL87" s="493"/>
      <c r="AM87" s="493"/>
      <c r="AN87" s="437"/>
      <c r="AO87" s="437"/>
      <c r="AP87" s="437">
        <v>1</v>
      </c>
      <c r="AQ87" s="588" t="s">
        <v>1332</v>
      </c>
      <c r="AR87" s="588" t="s">
        <v>2013</v>
      </c>
    </row>
    <row r="88" spans="2:44" ht="30" customHeight="1" x14ac:dyDescent="0.25">
      <c r="B88" s="399">
        <v>2017</v>
      </c>
      <c r="C88" s="455" t="s">
        <v>16</v>
      </c>
      <c r="D88" s="637"/>
      <c r="E88" s="589"/>
      <c r="F88" s="637"/>
      <c r="G88" s="589"/>
      <c r="H88" s="637"/>
      <c r="I88" s="454" t="s">
        <v>483</v>
      </c>
      <c r="J88" s="454" t="s">
        <v>1489</v>
      </c>
      <c r="K88" s="589"/>
      <c r="L88" s="709"/>
      <c r="M88" s="589"/>
      <c r="N88" s="637"/>
      <c r="O88" s="415">
        <v>2017</v>
      </c>
      <c r="P88" s="637"/>
      <c r="Q88" s="637"/>
      <c r="R88" s="637"/>
      <c r="S88" s="632"/>
      <c r="T88" s="632"/>
      <c r="U88" s="632"/>
      <c r="V88" s="632"/>
      <c r="W88" s="632"/>
      <c r="X88" s="589"/>
      <c r="Y88" s="637"/>
      <c r="Z88" s="637"/>
      <c r="AA88" s="589"/>
      <c r="AB88" s="700"/>
      <c r="AC88" s="590"/>
      <c r="AD88" s="492" t="s">
        <v>983</v>
      </c>
      <c r="AE88" s="488"/>
      <c r="AF88" s="488"/>
      <c r="AG88" s="488"/>
      <c r="AH88" s="488"/>
      <c r="AI88" s="488"/>
      <c r="AJ88" s="488"/>
      <c r="AK88" s="488">
        <v>0</v>
      </c>
      <c r="AL88" s="493">
        <v>0</v>
      </c>
      <c r="AM88" s="493">
        <v>0</v>
      </c>
      <c r="AN88" s="437"/>
      <c r="AO88" s="437"/>
      <c r="AP88" s="437"/>
      <c r="AQ88" s="589"/>
      <c r="AR88" s="589"/>
    </row>
    <row r="89" spans="2:44" ht="30" customHeight="1" x14ac:dyDescent="0.25">
      <c r="B89" s="258">
        <v>2017</v>
      </c>
      <c r="C89" s="458" t="s">
        <v>16</v>
      </c>
      <c r="D89" s="643" t="s">
        <v>332</v>
      </c>
      <c r="E89" s="615" t="s">
        <v>574</v>
      </c>
      <c r="F89" s="643" t="s">
        <v>414</v>
      </c>
      <c r="G89" s="615" t="s">
        <v>721</v>
      </c>
      <c r="H89" s="643" t="s">
        <v>722</v>
      </c>
      <c r="I89" s="459" t="s">
        <v>484</v>
      </c>
      <c r="J89" s="459" t="s">
        <v>1490</v>
      </c>
      <c r="K89" s="615" t="s">
        <v>353</v>
      </c>
      <c r="L89" s="643">
        <v>1</v>
      </c>
      <c r="M89" s="615" t="s">
        <v>923</v>
      </c>
      <c r="N89" s="643" t="s">
        <v>834</v>
      </c>
      <c r="O89" s="458">
        <v>2017</v>
      </c>
      <c r="P89" s="643" t="s">
        <v>18</v>
      </c>
      <c r="Q89" s="643" t="s">
        <v>18</v>
      </c>
      <c r="R89" s="643" t="s">
        <v>18</v>
      </c>
      <c r="S89" s="640" t="s">
        <v>18</v>
      </c>
      <c r="T89" s="640">
        <v>0</v>
      </c>
      <c r="U89" s="640">
        <v>0</v>
      </c>
      <c r="V89" s="640">
        <v>0</v>
      </c>
      <c r="W89" s="640">
        <v>0</v>
      </c>
      <c r="X89" s="714" t="s">
        <v>1570</v>
      </c>
      <c r="Y89" s="643" t="s">
        <v>966</v>
      </c>
      <c r="Z89" s="643" t="s">
        <v>18</v>
      </c>
      <c r="AA89" s="643" t="s">
        <v>989</v>
      </c>
      <c r="AB89" s="640" t="s">
        <v>989</v>
      </c>
      <c r="AC89" s="679" t="s">
        <v>988</v>
      </c>
      <c r="AD89" s="461" t="s">
        <v>982</v>
      </c>
      <c r="AE89" s="461"/>
      <c r="AF89" s="461"/>
      <c r="AG89" s="461"/>
      <c r="AH89" s="461"/>
      <c r="AI89" s="461"/>
      <c r="AJ89" s="461"/>
      <c r="AK89" s="461"/>
      <c r="AL89" s="461"/>
      <c r="AM89" s="461"/>
      <c r="AN89" s="461"/>
      <c r="AO89" s="461"/>
      <c r="AP89" s="461"/>
      <c r="AQ89" s="643" t="s">
        <v>989</v>
      </c>
      <c r="AR89" s="615" t="s">
        <v>1893</v>
      </c>
    </row>
    <row r="90" spans="2:44" ht="30" customHeight="1" x14ac:dyDescent="0.25">
      <c r="B90" s="258">
        <v>2017</v>
      </c>
      <c r="C90" s="458" t="s">
        <v>16</v>
      </c>
      <c r="D90" s="645"/>
      <c r="E90" s="616"/>
      <c r="F90" s="645"/>
      <c r="G90" s="616"/>
      <c r="H90" s="645"/>
      <c r="I90" s="459" t="s">
        <v>484</v>
      </c>
      <c r="J90" s="459" t="s">
        <v>1490</v>
      </c>
      <c r="K90" s="616"/>
      <c r="L90" s="645"/>
      <c r="M90" s="616"/>
      <c r="N90" s="645"/>
      <c r="O90" s="458">
        <v>2017</v>
      </c>
      <c r="P90" s="645"/>
      <c r="Q90" s="645"/>
      <c r="R90" s="645"/>
      <c r="S90" s="671"/>
      <c r="T90" s="671"/>
      <c r="U90" s="671"/>
      <c r="V90" s="671"/>
      <c r="W90" s="671"/>
      <c r="X90" s="715"/>
      <c r="Y90" s="645"/>
      <c r="Z90" s="645"/>
      <c r="AA90" s="645"/>
      <c r="AB90" s="671"/>
      <c r="AC90" s="679"/>
      <c r="AD90" s="461" t="s">
        <v>983</v>
      </c>
      <c r="AE90" s="461"/>
      <c r="AF90" s="461"/>
      <c r="AG90" s="461"/>
      <c r="AH90" s="461"/>
      <c r="AI90" s="461"/>
      <c r="AJ90" s="461"/>
      <c r="AK90" s="461"/>
      <c r="AL90" s="461"/>
      <c r="AM90" s="461"/>
      <c r="AN90" s="461"/>
      <c r="AO90" s="461"/>
      <c r="AP90" s="461"/>
      <c r="AQ90" s="645"/>
      <c r="AR90" s="616"/>
    </row>
    <row r="91" spans="2:44" ht="30" customHeight="1" x14ac:dyDescent="0.25">
      <c r="B91" s="399">
        <v>2017</v>
      </c>
      <c r="C91" s="455" t="s">
        <v>16</v>
      </c>
      <c r="D91" s="636" t="s">
        <v>332</v>
      </c>
      <c r="E91" s="588" t="s">
        <v>574</v>
      </c>
      <c r="F91" s="636" t="s">
        <v>402</v>
      </c>
      <c r="G91" s="588" t="s">
        <v>792</v>
      </c>
      <c r="H91" s="636" t="s">
        <v>722</v>
      </c>
      <c r="I91" s="454" t="s">
        <v>485</v>
      </c>
      <c r="J91" s="454" t="s">
        <v>1491</v>
      </c>
      <c r="K91" s="588" t="s">
        <v>1853</v>
      </c>
      <c r="L91" s="708">
        <v>1</v>
      </c>
      <c r="M91" s="588" t="s">
        <v>921</v>
      </c>
      <c r="N91" s="636" t="s">
        <v>333</v>
      </c>
      <c r="O91" s="415">
        <v>2017</v>
      </c>
      <c r="P91" s="636" t="s">
        <v>18</v>
      </c>
      <c r="Q91" s="636" t="s">
        <v>18</v>
      </c>
      <c r="R91" s="636" t="s">
        <v>18</v>
      </c>
      <c r="S91" s="631" t="s">
        <v>18</v>
      </c>
      <c r="T91" s="631">
        <v>8646</v>
      </c>
      <c r="U91" s="663">
        <v>9000</v>
      </c>
      <c r="V91" s="631">
        <v>0</v>
      </c>
      <c r="W91" s="631">
        <v>0</v>
      </c>
      <c r="X91" s="588" t="s">
        <v>1857</v>
      </c>
      <c r="Y91" s="636" t="s">
        <v>966</v>
      </c>
      <c r="Z91" s="636" t="s">
        <v>18</v>
      </c>
      <c r="AA91" s="588" t="s">
        <v>1106</v>
      </c>
      <c r="AB91" s="699" t="s">
        <v>1107</v>
      </c>
      <c r="AC91" s="646" t="s">
        <v>1977</v>
      </c>
      <c r="AD91" s="509" t="s">
        <v>982</v>
      </c>
      <c r="AE91" s="313"/>
      <c r="AF91" s="313"/>
      <c r="AG91" s="313"/>
      <c r="AH91" s="313"/>
      <c r="AI91" s="313">
        <v>0.1</v>
      </c>
      <c r="AJ91" s="313">
        <v>0.2</v>
      </c>
      <c r="AK91" s="313">
        <v>0.3</v>
      </c>
      <c r="AL91" s="313">
        <v>0.4</v>
      </c>
      <c r="AM91" s="313">
        <v>0.6</v>
      </c>
      <c r="AN91" s="313">
        <v>0.7</v>
      </c>
      <c r="AO91" s="313">
        <v>0.9</v>
      </c>
      <c r="AP91" s="313">
        <v>1</v>
      </c>
      <c r="AQ91" s="630" t="s">
        <v>1341</v>
      </c>
      <c r="AR91" s="630" t="s">
        <v>1978</v>
      </c>
    </row>
    <row r="92" spans="2:44" ht="30" customHeight="1" x14ac:dyDescent="0.25">
      <c r="B92" s="399">
        <v>2017</v>
      </c>
      <c r="C92" s="455" t="s">
        <v>16</v>
      </c>
      <c r="D92" s="637"/>
      <c r="E92" s="589"/>
      <c r="F92" s="637"/>
      <c r="G92" s="589"/>
      <c r="H92" s="637"/>
      <c r="I92" s="454" t="s">
        <v>485</v>
      </c>
      <c r="J92" s="454" t="s">
        <v>1491</v>
      </c>
      <c r="K92" s="589"/>
      <c r="L92" s="709"/>
      <c r="M92" s="589"/>
      <c r="N92" s="637"/>
      <c r="O92" s="415">
        <v>2017</v>
      </c>
      <c r="P92" s="637"/>
      <c r="Q92" s="637"/>
      <c r="R92" s="637"/>
      <c r="S92" s="632"/>
      <c r="T92" s="632"/>
      <c r="U92" s="664"/>
      <c r="V92" s="632"/>
      <c r="W92" s="632"/>
      <c r="X92" s="589"/>
      <c r="Y92" s="637"/>
      <c r="Z92" s="637"/>
      <c r="AA92" s="589"/>
      <c r="AB92" s="700"/>
      <c r="AC92" s="646"/>
      <c r="AD92" s="509" t="s">
        <v>983</v>
      </c>
      <c r="AE92" s="310"/>
      <c r="AF92" s="313"/>
      <c r="AG92" s="313"/>
      <c r="AH92" s="313"/>
      <c r="AI92" s="497">
        <v>0.1</v>
      </c>
      <c r="AJ92" s="497">
        <v>0.1</v>
      </c>
      <c r="AK92" s="497">
        <v>0.1</v>
      </c>
      <c r="AL92" s="497">
        <v>0.1</v>
      </c>
      <c r="AM92" s="497">
        <v>1</v>
      </c>
      <c r="AN92" s="497"/>
      <c r="AO92" s="497"/>
      <c r="AP92" s="497"/>
      <c r="AQ92" s="612"/>
      <c r="AR92" s="612"/>
    </row>
    <row r="93" spans="2:44" ht="30" customHeight="1" x14ac:dyDescent="0.25">
      <c r="B93" s="400">
        <v>2018</v>
      </c>
      <c r="C93" s="453" t="s">
        <v>16</v>
      </c>
      <c r="D93" s="651" t="s">
        <v>332</v>
      </c>
      <c r="E93" s="619" t="s">
        <v>574</v>
      </c>
      <c r="F93" s="651" t="s">
        <v>402</v>
      </c>
      <c r="G93" s="619" t="s">
        <v>792</v>
      </c>
      <c r="H93" s="651" t="s">
        <v>722</v>
      </c>
      <c r="I93" s="452" t="s">
        <v>485</v>
      </c>
      <c r="J93" s="452" t="s">
        <v>1492</v>
      </c>
      <c r="K93" s="619" t="s">
        <v>1854</v>
      </c>
      <c r="L93" s="651">
        <v>1</v>
      </c>
      <c r="M93" s="619" t="s">
        <v>921</v>
      </c>
      <c r="N93" s="651" t="s">
        <v>333</v>
      </c>
      <c r="O93" s="457">
        <v>2018</v>
      </c>
      <c r="P93" s="651" t="s">
        <v>18</v>
      </c>
      <c r="Q93" s="651" t="s">
        <v>18</v>
      </c>
      <c r="R93" s="651" t="s">
        <v>18</v>
      </c>
      <c r="S93" s="654" t="s">
        <v>18</v>
      </c>
      <c r="T93" s="654">
        <v>0</v>
      </c>
      <c r="U93" s="683">
        <v>0</v>
      </c>
      <c r="V93" s="654">
        <v>0</v>
      </c>
      <c r="W93" s="654">
        <v>9510.57</v>
      </c>
      <c r="X93" s="619"/>
      <c r="Y93" s="651" t="s">
        <v>966</v>
      </c>
      <c r="Z93" s="651" t="s">
        <v>18</v>
      </c>
      <c r="AA93" s="619" t="s">
        <v>1219</v>
      </c>
      <c r="AB93" s="701" t="s">
        <v>1220</v>
      </c>
      <c r="AC93" s="658" t="s">
        <v>986</v>
      </c>
      <c r="AD93" s="456" t="s">
        <v>982</v>
      </c>
      <c r="AE93" s="440"/>
      <c r="AF93" s="440"/>
      <c r="AG93" s="440"/>
      <c r="AH93" s="440"/>
      <c r="AI93" s="440">
        <v>0.25</v>
      </c>
      <c r="AJ93" s="440"/>
      <c r="AK93" s="440">
        <v>0.5</v>
      </c>
      <c r="AL93" s="440"/>
      <c r="AM93" s="440">
        <v>0.75</v>
      </c>
      <c r="AN93" s="440">
        <v>0.95</v>
      </c>
      <c r="AO93" s="440">
        <v>1</v>
      </c>
      <c r="AP93" s="440"/>
      <c r="AQ93" s="619" t="s">
        <v>1276</v>
      </c>
      <c r="AR93" s="619"/>
    </row>
    <row r="94" spans="2:44" ht="30" customHeight="1" x14ac:dyDescent="0.25">
      <c r="B94" s="400">
        <v>2018</v>
      </c>
      <c r="C94" s="453" t="s">
        <v>16</v>
      </c>
      <c r="D94" s="652"/>
      <c r="E94" s="620"/>
      <c r="F94" s="652"/>
      <c r="G94" s="620"/>
      <c r="H94" s="652"/>
      <c r="I94" s="452" t="s">
        <v>485</v>
      </c>
      <c r="J94" s="452" t="s">
        <v>1492</v>
      </c>
      <c r="K94" s="620"/>
      <c r="L94" s="652"/>
      <c r="M94" s="620"/>
      <c r="N94" s="652"/>
      <c r="O94" s="457">
        <v>2018</v>
      </c>
      <c r="P94" s="652"/>
      <c r="Q94" s="652"/>
      <c r="R94" s="652"/>
      <c r="S94" s="655"/>
      <c r="T94" s="655"/>
      <c r="U94" s="684"/>
      <c r="V94" s="655"/>
      <c r="W94" s="655"/>
      <c r="X94" s="620"/>
      <c r="Y94" s="652"/>
      <c r="Z94" s="652"/>
      <c r="AA94" s="620"/>
      <c r="AB94" s="702"/>
      <c r="AC94" s="658"/>
      <c r="AD94" s="456" t="s">
        <v>983</v>
      </c>
      <c r="AE94" s="434"/>
      <c r="AF94" s="440"/>
      <c r="AG94" s="440"/>
      <c r="AH94" s="440"/>
      <c r="AI94" s="440"/>
      <c r="AJ94" s="440"/>
      <c r="AK94" s="440"/>
      <c r="AL94" s="440"/>
      <c r="AM94" s="440"/>
      <c r="AN94" s="440"/>
      <c r="AO94" s="440"/>
      <c r="AP94" s="440"/>
      <c r="AQ94" s="620"/>
      <c r="AR94" s="620"/>
    </row>
    <row r="95" spans="2:44" ht="30" customHeight="1" x14ac:dyDescent="0.25">
      <c r="B95" s="400">
        <v>2019</v>
      </c>
      <c r="C95" s="453" t="s">
        <v>16</v>
      </c>
      <c r="D95" s="651" t="s">
        <v>332</v>
      </c>
      <c r="E95" s="619" t="s">
        <v>574</v>
      </c>
      <c r="F95" s="651" t="s">
        <v>402</v>
      </c>
      <c r="G95" s="619" t="s">
        <v>792</v>
      </c>
      <c r="H95" s="651" t="s">
        <v>722</v>
      </c>
      <c r="I95" s="452" t="s">
        <v>485</v>
      </c>
      <c r="J95" s="452" t="s">
        <v>1493</v>
      </c>
      <c r="K95" s="619" t="s">
        <v>1855</v>
      </c>
      <c r="L95" s="651">
        <v>1</v>
      </c>
      <c r="M95" s="619" t="s">
        <v>921</v>
      </c>
      <c r="N95" s="651" t="s">
        <v>333</v>
      </c>
      <c r="O95" s="457">
        <v>2019</v>
      </c>
      <c r="P95" s="651" t="s">
        <v>18</v>
      </c>
      <c r="Q95" s="651" t="s">
        <v>18</v>
      </c>
      <c r="R95" s="651" t="s">
        <v>18</v>
      </c>
      <c r="S95" s="654" t="s">
        <v>18</v>
      </c>
      <c r="T95" s="654">
        <v>0</v>
      </c>
      <c r="U95" s="654">
        <v>10461.620000000001</v>
      </c>
      <c r="V95" s="654">
        <v>0</v>
      </c>
      <c r="W95" s="654">
        <v>0</v>
      </c>
      <c r="X95" s="619"/>
      <c r="Y95" s="651" t="s">
        <v>966</v>
      </c>
      <c r="Z95" s="651" t="s">
        <v>18</v>
      </c>
      <c r="AA95" s="619" t="s">
        <v>1219</v>
      </c>
      <c r="AB95" s="701" t="s">
        <v>1220</v>
      </c>
      <c r="AC95" s="658" t="s">
        <v>987</v>
      </c>
      <c r="AD95" s="456" t="s">
        <v>982</v>
      </c>
      <c r="AE95" s="440"/>
      <c r="AF95" s="440"/>
      <c r="AG95" s="440"/>
      <c r="AH95" s="440"/>
      <c r="AI95" s="440">
        <v>0.25</v>
      </c>
      <c r="AJ95" s="440"/>
      <c r="AK95" s="440">
        <v>0.5</v>
      </c>
      <c r="AL95" s="440"/>
      <c r="AM95" s="440">
        <v>0.75</v>
      </c>
      <c r="AN95" s="440">
        <v>0.95</v>
      </c>
      <c r="AO95" s="440">
        <v>1</v>
      </c>
      <c r="AP95" s="440"/>
      <c r="AQ95" s="619" t="s">
        <v>1276</v>
      </c>
      <c r="AR95" s="619"/>
    </row>
    <row r="96" spans="2:44" ht="30" customHeight="1" x14ac:dyDescent="0.25">
      <c r="B96" s="400">
        <v>2019</v>
      </c>
      <c r="C96" s="453" t="s">
        <v>16</v>
      </c>
      <c r="D96" s="652"/>
      <c r="E96" s="620"/>
      <c r="F96" s="652"/>
      <c r="G96" s="620"/>
      <c r="H96" s="652"/>
      <c r="I96" s="452" t="s">
        <v>485</v>
      </c>
      <c r="J96" s="452" t="s">
        <v>1493</v>
      </c>
      <c r="K96" s="620"/>
      <c r="L96" s="652"/>
      <c r="M96" s="620"/>
      <c r="N96" s="652"/>
      <c r="O96" s="457">
        <v>2019</v>
      </c>
      <c r="P96" s="652"/>
      <c r="Q96" s="652"/>
      <c r="R96" s="652"/>
      <c r="S96" s="655"/>
      <c r="T96" s="655"/>
      <c r="U96" s="655"/>
      <c r="V96" s="655"/>
      <c r="W96" s="655"/>
      <c r="X96" s="620"/>
      <c r="Y96" s="652"/>
      <c r="Z96" s="652"/>
      <c r="AA96" s="620"/>
      <c r="AB96" s="702"/>
      <c r="AC96" s="658"/>
      <c r="AD96" s="456" t="s">
        <v>983</v>
      </c>
      <c r="AE96" s="434"/>
      <c r="AF96" s="440"/>
      <c r="AG96" s="440"/>
      <c r="AH96" s="440"/>
      <c r="AI96" s="440"/>
      <c r="AJ96" s="440"/>
      <c r="AK96" s="440"/>
      <c r="AL96" s="440"/>
      <c r="AM96" s="440"/>
      <c r="AN96" s="440"/>
      <c r="AO96" s="440"/>
      <c r="AP96" s="440"/>
      <c r="AQ96" s="620"/>
      <c r="AR96" s="620"/>
    </row>
    <row r="97" spans="2:44" ht="30" customHeight="1" x14ac:dyDescent="0.25">
      <c r="B97" s="399">
        <v>2017</v>
      </c>
      <c r="C97" s="455" t="s">
        <v>16</v>
      </c>
      <c r="D97" s="636" t="s">
        <v>332</v>
      </c>
      <c r="E97" s="588" t="s">
        <v>574</v>
      </c>
      <c r="F97" s="636" t="s">
        <v>403</v>
      </c>
      <c r="G97" s="588" t="s">
        <v>793</v>
      </c>
      <c r="H97" s="636" t="s">
        <v>722</v>
      </c>
      <c r="I97" s="454" t="s">
        <v>486</v>
      </c>
      <c r="J97" s="454" t="s">
        <v>1494</v>
      </c>
      <c r="K97" s="588" t="s">
        <v>344</v>
      </c>
      <c r="L97" s="708">
        <v>3</v>
      </c>
      <c r="M97" s="588" t="s">
        <v>1131</v>
      </c>
      <c r="N97" s="636" t="s">
        <v>333</v>
      </c>
      <c r="O97" s="415">
        <v>2017</v>
      </c>
      <c r="P97" s="636" t="s">
        <v>18</v>
      </c>
      <c r="Q97" s="636" t="s">
        <v>18</v>
      </c>
      <c r="R97" s="636" t="s">
        <v>18</v>
      </c>
      <c r="S97" s="631" t="s">
        <v>18</v>
      </c>
      <c r="T97" s="631">
        <v>0</v>
      </c>
      <c r="U97" s="663">
        <v>3000000</v>
      </c>
      <c r="V97" s="631">
        <v>0</v>
      </c>
      <c r="W97" s="631">
        <v>0</v>
      </c>
      <c r="X97" s="588" t="s">
        <v>1558</v>
      </c>
      <c r="Y97" s="636" t="s">
        <v>966</v>
      </c>
      <c r="Z97" s="636" t="s">
        <v>18</v>
      </c>
      <c r="AA97" s="588" t="s">
        <v>1108</v>
      </c>
      <c r="AB97" s="699" t="s">
        <v>1109</v>
      </c>
      <c r="AC97" s="590" t="s">
        <v>1170</v>
      </c>
      <c r="AD97" s="491" t="s">
        <v>982</v>
      </c>
      <c r="AE97" s="493"/>
      <c r="AF97" s="493"/>
      <c r="AG97" s="493"/>
      <c r="AH97" s="493"/>
      <c r="AI97" s="493">
        <v>0.4</v>
      </c>
      <c r="AJ97" s="493"/>
      <c r="AK97" s="493">
        <v>0.6</v>
      </c>
      <c r="AL97" s="493"/>
      <c r="AM97" s="493">
        <v>0.9</v>
      </c>
      <c r="AN97" s="437">
        <v>1</v>
      </c>
      <c r="AO97" s="437"/>
      <c r="AP97" s="437"/>
      <c r="AQ97" s="588" t="s">
        <v>1972</v>
      </c>
      <c r="AR97" s="628" t="s">
        <v>1990</v>
      </c>
    </row>
    <row r="98" spans="2:44" ht="30" customHeight="1" x14ac:dyDescent="0.25">
      <c r="B98" s="399">
        <v>2017</v>
      </c>
      <c r="C98" s="455" t="s">
        <v>16</v>
      </c>
      <c r="D98" s="637"/>
      <c r="E98" s="589"/>
      <c r="F98" s="637"/>
      <c r="G98" s="589"/>
      <c r="H98" s="637"/>
      <c r="I98" s="454" t="s">
        <v>486</v>
      </c>
      <c r="J98" s="454" t="s">
        <v>1494</v>
      </c>
      <c r="K98" s="589"/>
      <c r="L98" s="709"/>
      <c r="M98" s="589"/>
      <c r="N98" s="637"/>
      <c r="O98" s="415">
        <v>2017</v>
      </c>
      <c r="P98" s="637"/>
      <c r="Q98" s="637"/>
      <c r="R98" s="637"/>
      <c r="S98" s="632"/>
      <c r="T98" s="632"/>
      <c r="U98" s="664"/>
      <c r="V98" s="632"/>
      <c r="W98" s="632"/>
      <c r="X98" s="589"/>
      <c r="Y98" s="637"/>
      <c r="Z98" s="637"/>
      <c r="AA98" s="589"/>
      <c r="AB98" s="700"/>
      <c r="AC98" s="590"/>
      <c r="AD98" s="492" t="s">
        <v>983</v>
      </c>
      <c r="AE98" s="277"/>
      <c r="AF98" s="493"/>
      <c r="AG98" s="493"/>
      <c r="AH98" s="493"/>
      <c r="AI98" s="493">
        <v>0.3</v>
      </c>
      <c r="AJ98" s="493"/>
      <c r="AK98" s="493">
        <v>0.4</v>
      </c>
      <c r="AL98" s="493">
        <v>0.4</v>
      </c>
      <c r="AM98" s="493">
        <v>0.4</v>
      </c>
      <c r="AN98" s="437"/>
      <c r="AO98" s="437"/>
      <c r="AP98" s="437"/>
      <c r="AQ98" s="589"/>
      <c r="AR98" s="589"/>
    </row>
    <row r="99" spans="2:44" ht="30" customHeight="1" x14ac:dyDescent="0.25">
      <c r="B99" s="258">
        <v>2018</v>
      </c>
      <c r="C99" s="458" t="s">
        <v>16</v>
      </c>
      <c r="D99" s="643" t="s">
        <v>332</v>
      </c>
      <c r="E99" s="615" t="s">
        <v>574</v>
      </c>
      <c r="F99" s="643" t="s">
        <v>395</v>
      </c>
      <c r="G99" s="615" t="s">
        <v>793</v>
      </c>
      <c r="H99" s="643" t="s">
        <v>722</v>
      </c>
      <c r="I99" s="459" t="s">
        <v>487</v>
      </c>
      <c r="J99" s="459" t="s">
        <v>1495</v>
      </c>
      <c r="K99" s="615" t="s">
        <v>349</v>
      </c>
      <c r="L99" s="643">
        <v>4</v>
      </c>
      <c r="M99" s="615" t="s">
        <v>1132</v>
      </c>
      <c r="N99" s="643" t="s">
        <v>333</v>
      </c>
      <c r="O99" s="458">
        <v>2018</v>
      </c>
      <c r="P99" s="643" t="s">
        <v>18</v>
      </c>
      <c r="Q99" s="643" t="s">
        <v>18</v>
      </c>
      <c r="R99" s="643" t="s">
        <v>18</v>
      </c>
      <c r="S99" s="640" t="s">
        <v>18</v>
      </c>
      <c r="T99" s="640">
        <v>0</v>
      </c>
      <c r="U99" s="640">
        <v>0</v>
      </c>
      <c r="V99" s="640">
        <v>0</v>
      </c>
      <c r="W99" s="640">
        <v>0</v>
      </c>
      <c r="X99" s="714" t="s">
        <v>1649</v>
      </c>
      <c r="Y99" s="643" t="s">
        <v>966</v>
      </c>
      <c r="Z99" s="643" t="s">
        <v>18</v>
      </c>
      <c r="AA99" s="643" t="s">
        <v>989</v>
      </c>
      <c r="AB99" s="640" t="s">
        <v>989</v>
      </c>
      <c r="AC99" s="679" t="s">
        <v>988</v>
      </c>
      <c r="AD99" s="461" t="s">
        <v>982</v>
      </c>
      <c r="AE99" s="461"/>
      <c r="AF99" s="461"/>
      <c r="AG99" s="461"/>
      <c r="AH99" s="461"/>
      <c r="AI99" s="461"/>
      <c r="AJ99" s="461"/>
      <c r="AK99" s="461"/>
      <c r="AL99" s="461"/>
      <c r="AM99" s="461"/>
      <c r="AN99" s="461"/>
      <c r="AO99" s="461"/>
      <c r="AP99" s="461"/>
      <c r="AQ99" s="643" t="s">
        <v>989</v>
      </c>
      <c r="AR99" s="615" t="s">
        <v>1894</v>
      </c>
    </row>
    <row r="100" spans="2:44" ht="30" customHeight="1" x14ac:dyDescent="0.25">
      <c r="B100" s="258">
        <v>2018</v>
      </c>
      <c r="C100" s="458" t="s">
        <v>16</v>
      </c>
      <c r="D100" s="645"/>
      <c r="E100" s="616"/>
      <c r="F100" s="645"/>
      <c r="G100" s="616"/>
      <c r="H100" s="645"/>
      <c r="I100" s="459" t="s">
        <v>487</v>
      </c>
      <c r="J100" s="459" t="s">
        <v>1495</v>
      </c>
      <c r="K100" s="616"/>
      <c r="L100" s="645"/>
      <c r="M100" s="616"/>
      <c r="N100" s="645"/>
      <c r="O100" s="458">
        <v>2018</v>
      </c>
      <c r="P100" s="645"/>
      <c r="Q100" s="645"/>
      <c r="R100" s="645"/>
      <c r="S100" s="671"/>
      <c r="T100" s="671"/>
      <c r="U100" s="671"/>
      <c r="V100" s="671"/>
      <c r="W100" s="671"/>
      <c r="X100" s="715"/>
      <c r="Y100" s="645"/>
      <c r="Z100" s="645"/>
      <c r="AA100" s="645"/>
      <c r="AB100" s="671"/>
      <c r="AC100" s="679"/>
      <c r="AD100" s="461" t="s">
        <v>983</v>
      </c>
      <c r="AE100" s="461"/>
      <c r="AF100" s="461"/>
      <c r="AG100" s="461"/>
      <c r="AH100" s="461"/>
      <c r="AI100" s="461"/>
      <c r="AJ100" s="461"/>
      <c r="AK100" s="461"/>
      <c r="AL100" s="461"/>
      <c r="AM100" s="461"/>
      <c r="AN100" s="461"/>
      <c r="AO100" s="461"/>
      <c r="AP100" s="461"/>
      <c r="AQ100" s="645"/>
      <c r="AR100" s="616"/>
    </row>
    <row r="101" spans="2:44" ht="30" customHeight="1" x14ac:dyDescent="0.25">
      <c r="B101" s="399">
        <v>2017</v>
      </c>
      <c r="C101" s="415" t="s">
        <v>16</v>
      </c>
      <c r="D101" s="636" t="s">
        <v>332</v>
      </c>
      <c r="E101" s="588" t="s">
        <v>574</v>
      </c>
      <c r="F101" s="636" t="s">
        <v>404</v>
      </c>
      <c r="G101" s="588" t="s">
        <v>792</v>
      </c>
      <c r="H101" s="636" t="s">
        <v>722</v>
      </c>
      <c r="I101" s="454" t="s">
        <v>488</v>
      </c>
      <c r="J101" s="454" t="s">
        <v>1496</v>
      </c>
      <c r="K101" s="588" t="s">
        <v>1676</v>
      </c>
      <c r="L101" s="708">
        <v>1</v>
      </c>
      <c r="M101" s="588" t="s">
        <v>1133</v>
      </c>
      <c r="N101" s="636" t="s">
        <v>333</v>
      </c>
      <c r="O101" s="415" t="s">
        <v>300</v>
      </c>
      <c r="P101" s="636" t="s">
        <v>18</v>
      </c>
      <c r="Q101" s="636" t="s">
        <v>18</v>
      </c>
      <c r="R101" s="636" t="s">
        <v>18</v>
      </c>
      <c r="S101" s="631" t="s">
        <v>18</v>
      </c>
      <c r="T101" s="631">
        <v>0</v>
      </c>
      <c r="U101" s="631">
        <v>0</v>
      </c>
      <c r="V101" s="631">
        <v>378328</v>
      </c>
      <c r="W101" s="631">
        <v>257390</v>
      </c>
      <c r="X101" s="588" t="s">
        <v>1640</v>
      </c>
      <c r="Y101" s="636" t="s">
        <v>966</v>
      </c>
      <c r="Z101" s="636" t="s">
        <v>18</v>
      </c>
      <c r="AA101" s="588" t="s">
        <v>1221</v>
      </c>
      <c r="AB101" s="588" t="s">
        <v>1290</v>
      </c>
      <c r="AC101" s="697" t="s">
        <v>1170</v>
      </c>
      <c r="AD101" s="491" t="s">
        <v>982</v>
      </c>
      <c r="AE101" s="493"/>
      <c r="AF101" s="493"/>
      <c r="AG101" s="493"/>
      <c r="AH101" s="493"/>
      <c r="AI101" s="493"/>
      <c r="AJ101" s="493">
        <v>0.25</v>
      </c>
      <c r="AK101" s="493">
        <v>0.45</v>
      </c>
      <c r="AL101" s="493">
        <v>0.55000000000000004</v>
      </c>
      <c r="AM101" s="493">
        <v>0.65</v>
      </c>
      <c r="AN101" s="437">
        <v>0.75</v>
      </c>
      <c r="AO101" s="437">
        <v>0.85</v>
      </c>
      <c r="AP101" s="437">
        <v>1</v>
      </c>
      <c r="AQ101" s="588" t="s">
        <v>1334</v>
      </c>
      <c r="AR101" s="588" t="s">
        <v>1985</v>
      </c>
    </row>
    <row r="102" spans="2:44" ht="30" customHeight="1" x14ac:dyDescent="0.25">
      <c r="B102" s="399">
        <v>2017</v>
      </c>
      <c r="C102" s="415" t="s">
        <v>16</v>
      </c>
      <c r="D102" s="637"/>
      <c r="E102" s="589"/>
      <c r="F102" s="637"/>
      <c r="G102" s="589"/>
      <c r="H102" s="637"/>
      <c r="I102" s="454" t="s">
        <v>488</v>
      </c>
      <c r="J102" s="454" t="s">
        <v>1496</v>
      </c>
      <c r="K102" s="589"/>
      <c r="L102" s="709"/>
      <c r="M102" s="589"/>
      <c r="N102" s="637"/>
      <c r="O102" s="415" t="s">
        <v>300</v>
      </c>
      <c r="P102" s="637"/>
      <c r="Q102" s="637"/>
      <c r="R102" s="637"/>
      <c r="S102" s="632"/>
      <c r="T102" s="632"/>
      <c r="U102" s="632"/>
      <c r="V102" s="632"/>
      <c r="W102" s="632"/>
      <c r="X102" s="589"/>
      <c r="Y102" s="637"/>
      <c r="Z102" s="637"/>
      <c r="AA102" s="589"/>
      <c r="AB102" s="589"/>
      <c r="AC102" s="698"/>
      <c r="AD102" s="492" t="s">
        <v>983</v>
      </c>
      <c r="AE102" s="277"/>
      <c r="AF102" s="493"/>
      <c r="AG102" s="493"/>
      <c r="AH102" s="493"/>
      <c r="AI102" s="493"/>
      <c r="AJ102" s="493">
        <v>0</v>
      </c>
      <c r="AK102" s="493">
        <v>0</v>
      </c>
      <c r="AL102" s="493">
        <v>0.45</v>
      </c>
      <c r="AM102" s="493">
        <v>0.45</v>
      </c>
      <c r="AN102" s="437"/>
      <c r="AO102" s="437"/>
      <c r="AP102" s="437"/>
      <c r="AQ102" s="589"/>
      <c r="AR102" s="589"/>
    </row>
    <row r="103" spans="2:44" ht="30" customHeight="1" x14ac:dyDescent="0.25">
      <c r="B103" s="400">
        <v>2018</v>
      </c>
      <c r="C103" s="457" t="s">
        <v>16</v>
      </c>
      <c r="D103" s="651" t="s">
        <v>332</v>
      </c>
      <c r="E103" s="619" t="s">
        <v>574</v>
      </c>
      <c r="F103" s="651" t="s">
        <v>404</v>
      </c>
      <c r="G103" s="619" t="s">
        <v>792</v>
      </c>
      <c r="H103" s="651" t="s">
        <v>722</v>
      </c>
      <c r="I103" s="452" t="s">
        <v>488</v>
      </c>
      <c r="J103" s="452" t="s">
        <v>1497</v>
      </c>
      <c r="K103" s="619" t="s">
        <v>1677</v>
      </c>
      <c r="L103" s="651">
        <v>1</v>
      </c>
      <c r="M103" s="619" t="s">
        <v>1133</v>
      </c>
      <c r="N103" s="651" t="s">
        <v>333</v>
      </c>
      <c r="O103" s="457" t="s">
        <v>300</v>
      </c>
      <c r="P103" s="651" t="s">
        <v>18</v>
      </c>
      <c r="Q103" s="651" t="s">
        <v>18</v>
      </c>
      <c r="R103" s="651" t="s">
        <v>18</v>
      </c>
      <c r="S103" s="654" t="s">
        <v>18</v>
      </c>
      <c r="T103" s="654">
        <v>0</v>
      </c>
      <c r="U103" s="654">
        <v>0</v>
      </c>
      <c r="V103" s="654">
        <v>0</v>
      </c>
      <c r="W103" s="663">
        <v>345000</v>
      </c>
      <c r="X103" s="619"/>
      <c r="Y103" s="651" t="s">
        <v>966</v>
      </c>
      <c r="Z103" s="651" t="s">
        <v>18</v>
      </c>
      <c r="AA103" s="619" t="s">
        <v>1182</v>
      </c>
      <c r="AB103" s="619" t="s">
        <v>1291</v>
      </c>
      <c r="AC103" s="653" t="s">
        <v>986</v>
      </c>
      <c r="AD103" s="453" t="s">
        <v>982</v>
      </c>
      <c r="AE103" s="440"/>
      <c r="AF103" s="440">
        <v>1</v>
      </c>
      <c r="AG103" s="440"/>
      <c r="AH103" s="440"/>
      <c r="AI103" s="440"/>
      <c r="AJ103" s="440"/>
      <c r="AK103" s="440"/>
      <c r="AL103" s="440"/>
      <c r="AM103" s="440"/>
      <c r="AN103" s="440"/>
      <c r="AO103" s="440"/>
      <c r="AP103" s="440"/>
      <c r="AQ103" s="619" t="s">
        <v>1222</v>
      </c>
      <c r="AR103" s="619" t="s">
        <v>1110</v>
      </c>
    </row>
    <row r="104" spans="2:44" ht="30" customHeight="1" x14ac:dyDescent="0.25">
      <c r="B104" s="400">
        <v>2018</v>
      </c>
      <c r="C104" s="457" t="s">
        <v>16</v>
      </c>
      <c r="D104" s="652"/>
      <c r="E104" s="620"/>
      <c r="F104" s="652"/>
      <c r="G104" s="620"/>
      <c r="H104" s="652"/>
      <c r="I104" s="452" t="s">
        <v>488</v>
      </c>
      <c r="J104" s="452" t="s">
        <v>1497</v>
      </c>
      <c r="K104" s="626"/>
      <c r="L104" s="712"/>
      <c r="M104" s="626"/>
      <c r="N104" s="712"/>
      <c r="O104" s="457" t="s">
        <v>300</v>
      </c>
      <c r="P104" s="712"/>
      <c r="Q104" s="712"/>
      <c r="R104" s="712"/>
      <c r="S104" s="707"/>
      <c r="T104" s="707"/>
      <c r="U104" s="655"/>
      <c r="V104" s="707"/>
      <c r="W104" s="664"/>
      <c r="X104" s="626"/>
      <c r="Y104" s="712"/>
      <c r="Z104" s="712"/>
      <c r="AA104" s="626"/>
      <c r="AB104" s="626"/>
      <c r="AC104" s="665"/>
      <c r="AD104" s="453" t="s">
        <v>983</v>
      </c>
      <c r="AE104" s="434"/>
      <c r="AF104" s="440"/>
      <c r="AG104" s="440"/>
      <c r="AH104" s="440"/>
      <c r="AI104" s="440"/>
      <c r="AJ104" s="440"/>
      <c r="AK104" s="440"/>
      <c r="AL104" s="440"/>
      <c r="AM104" s="440"/>
      <c r="AN104" s="440"/>
      <c r="AO104" s="440"/>
      <c r="AP104" s="440"/>
      <c r="AQ104" s="626"/>
      <c r="AR104" s="626"/>
    </row>
    <row r="105" spans="2:44" ht="30" customHeight="1" x14ac:dyDescent="0.25">
      <c r="B105" s="400">
        <v>2019</v>
      </c>
      <c r="C105" s="457" t="s">
        <v>16</v>
      </c>
      <c r="D105" s="651" t="s">
        <v>332</v>
      </c>
      <c r="E105" s="619" t="s">
        <v>574</v>
      </c>
      <c r="F105" s="651" t="s">
        <v>404</v>
      </c>
      <c r="G105" s="619" t="s">
        <v>792</v>
      </c>
      <c r="H105" s="651" t="s">
        <v>722</v>
      </c>
      <c r="I105" s="452" t="s">
        <v>488</v>
      </c>
      <c r="J105" s="452" t="s">
        <v>1498</v>
      </c>
      <c r="K105" s="619" t="s">
        <v>1678</v>
      </c>
      <c r="L105" s="651">
        <v>1</v>
      </c>
      <c r="M105" s="619" t="s">
        <v>1133</v>
      </c>
      <c r="N105" s="651" t="s">
        <v>333</v>
      </c>
      <c r="O105" s="457" t="s">
        <v>300</v>
      </c>
      <c r="P105" s="651" t="s">
        <v>18</v>
      </c>
      <c r="Q105" s="651" t="s">
        <v>18</v>
      </c>
      <c r="R105" s="651" t="s">
        <v>18</v>
      </c>
      <c r="S105" s="654" t="s">
        <v>18</v>
      </c>
      <c r="T105" s="654">
        <v>0</v>
      </c>
      <c r="U105" s="654">
        <v>0</v>
      </c>
      <c r="V105" s="654">
        <v>0</v>
      </c>
      <c r="W105" s="654">
        <v>0</v>
      </c>
      <c r="X105" s="619"/>
      <c r="Y105" s="651" t="s">
        <v>966</v>
      </c>
      <c r="Z105" s="651" t="s">
        <v>18</v>
      </c>
      <c r="AA105" s="619" t="s">
        <v>1283</v>
      </c>
      <c r="AB105" s="619" t="s">
        <v>1292</v>
      </c>
      <c r="AC105" s="653" t="s">
        <v>987</v>
      </c>
      <c r="AD105" s="453" t="s">
        <v>982</v>
      </c>
      <c r="AE105" s="440"/>
      <c r="AF105" s="440"/>
      <c r="AG105" s="440"/>
      <c r="AH105" s="440"/>
      <c r="AI105" s="440"/>
      <c r="AJ105" s="440"/>
      <c r="AK105" s="440"/>
      <c r="AL105" s="440"/>
      <c r="AM105" s="440"/>
      <c r="AN105" s="440"/>
      <c r="AO105" s="440"/>
      <c r="AP105" s="440"/>
      <c r="AQ105" s="619" t="s">
        <v>1212</v>
      </c>
      <c r="AR105" s="619" t="s">
        <v>1210</v>
      </c>
    </row>
    <row r="106" spans="2:44" ht="30" customHeight="1" x14ac:dyDescent="0.25">
      <c r="B106" s="400">
        <v>2019</v>
      </c>
      <c r="C106" s="457" t="s">
        <v>16</v>
      </c>
      <c r="D106" s="652"/>
      <c r="E106" s="620"/>
      <c r="F106" s="652"/>
      <c r="G106" s="620"/>
      <c r="H106" s="652"/>
      <c r="I106" s="452" t="s">
        <v>488</v>
      </c>
      <c r="J106" s="452" t="s">
        <v>1498</v>
      </c>
      <c r="K106" s="626"/>
      <c r="L106" s="712"/>
      <c r="M106" s="626"/>
      <c r="N106" s="712"/>
      <c r="O106" s="457" t="s">
        <v>300</v>
      </c>
      <c r="P106" s="712"/>
      <c r="Q106" s="712"/>
      <c r="R106" s="712"/>
      <c r="S106" s="707"/>
      <c r="T106" s="707"/>
      <c r="U106" s="707"/>
      <c r="V106" s="707"/>
      <c r="W106" s="707"/>
      <c r="X106" s="626"/>
      <c r="Y106" s="712"/>
      <c r="Z106" s="712"/>
      <c r="AA106" s="626"/>
      <c r="AB106" s="626"/>
      <c r="AC106" s="713"/>
      <c r="AD106" s="285" t="s">
        <v>983</v>
      </c>
      <c r="AE106" s="286"/>
      <c r="AF106" s="268"/>
      <c r="AG106" s="268"/>
      <c r="AH106" s="268"/>
      <c r="AI106" s="268"/>
      <c r="AJ106" s="268"/>
      <c r="AK106" s="268"/>
      <c r="AL106" s="268"/>
      <c r="AM106" s="268"/>
      <c r="AN106" s="268"/>
      <c r="AO106" s="268"/>
      <c r="AP106" s="268"/>
      <c r="AQ106" s="627"/>
      <c r="AR106" s="627"/>
    </row>
    <row r="107" spans="2:44" ht="30" customHeight="1" x14ac:dyDescent="0.25">
      <c r="B107" s="399">
        <v>2017</v>
      </c>
      <c r="C107" s="415" t="s">
        <v>16</v>
      </c>
      <c r="D107" s="636" t="s">
        <v>332</v>
      </c>
      <c r="E107" s="588" t="s">
        <v>574</v>
      </c>
      <c r="F107" s="636" t="s">
        <v>399</v>
      </c>
      <c r="G107" s="588" t="s">
        <v>792</v>
      </c>
      <c r="H107" s="636" t="s">
        <v>722</v>
      </c>
      <c r="I107" s="454" t="s">
        <v>489</v>
      </c>
      <c r="J107" s="454" t="s">
        <v>1499</v>
      </c>
      <c r="K107" s="588" t="s">
        <v>1685</v>
      </c>
      <c r="L107" s="708">
        <v>2</v>
      </c>
      <c r="M107" s="588" t="s">
        <v>1158</v>
      </c>
      <c r="N107" s="636" t="s">
        <v>333</v>
      </c>
      <c r="O107" s="415" t="s">
        <v>518</v>
      </c>
      <c r="P107" s="647" t="s">
        <v>18</v>
      </c>
      <c r="Q107" s="636" t="s">
        <v>18</v>
      </c>
      <c r="R107" s="636" t="s">
        <v>18</v>
      </c>
      <c r="S107" s="631" t="s">
        <v>18</v>
      </c>
      <c r="T107" s="631">
        <v>0</v>
      </c>
      <c r="U107" s="631">
        <v>0</v>
      </c>
      <c r="V107" s="631">
        <v>0</v>
      </c>
      <c r="W107" s="631">
        <v>26288</v>
      </c>
      <c r="X107" s="588" t="s">
        <v>1572</v>
      </c>
      <c r="Y107" s="636" t="s">
        <v>966</v>
      </c>
      <c r="Z107" s="636" t="s">
        <v>18</v>
      </c>
      <c r="AA107" s="588" t="s">
        <v>1111</v>
      </c>
      <c r="AB107" s="588" t="s">
        <v>1227</v>
      </c>
      <c r="AC107" s="646" t="s">
        <v>1929</v>
      </c>
      <c r="AD107" s="464" t="s">
        <v>982</v>
      </c>
      <c r="AE107" s="313">
        <v>0.3</v>
      </c>
      <c r="AF107" s="313">
        <v>0.5</v>
      </c>
      <c r="AG107" s="313">
        <v>0.7</v>
      </c>
      <c r="AH107" s="313">
        <v>0.9</v>
      </c>
      <c r="AI107" s="313">
        <v>1</v>
      </c>
      <c r="AJ107" s="314"/>
      <c r="AK107" s="314"/>
      <c r="AL107" s="314"/>
      <c r="AM107" s="314"/>
      <c r="AN107" s="314"/>
      <c r="AO107" s="314"/>
      <c r="AP107" s="314"/>
      <c r="AQ107" s="596" t="s">
        <v>1620</v>
      </c>
      <c r="AR107" s="596" t="s">
        <v>1949</v>
      </c>
    </row>
    <row r="108" spans="2:44" ht="30" customHeight="1" x14ac:dyDescent="0.25">
      <c r="B108" s="399">
        <v>2017</v>
      </c>
      <c r="C108" s="415" t="s">
        <v>16</v>
      </c>
      <c r="D108" s="637"/>
      <c r="E108" s="589"/>
      <c r="F108" s="637"/>
      <c r="G108" s="589"/>
      <c r="H108" s="637"/>
      <c r="I108" s="454" t="s">
        <v>489</v>
      </c>
      <c r="J108" s="454" t="s">
        <v>1499</v>
      </c>
      <c r="K108" s="589"/>
      <c r="L108" s="709"/>
      <c r="M108" s="589"/>
      <c r="N108" s="637"/>
      <c r="O108" s="415" t="s">
        <v>518</v>
      </c>
      <c r="P108" s="648"/>
      <c r="Q108" s="637"/>
      <c r="R108" s="637"/>
      <c r="S108" s="632"/>
      <c r="T108" s="632"/>
      <c r="U108" s="632"/>
      <c r="V108" s="632"/>
      <c r="W108" s="632"/>
      <c r="X108" s="589"/>
      <c r="Y108" s="637"/>
      <c r="Z108" s="637"/>
      <c r="AA108" s="589"/>
      <c r="AB108" s="589"/>
      <c r="AC108" s="646"/>
      <c r="AD108" s="464" t="s">
        <v>983</v>
      </c>
      <c r="AE108" s="313">
        <v>0.3</v>
      </c>
      <c r="AF108" s="313">
        <v>1</v>
      </c>
      <c r="AG108" s="314"/>
      <c r="AH108" s="314"/>
      <c r="AI108" s="314"/>
      <c r="AJ108" s="314"/>
      <c r="AK108" s="314"/>
      <c r="AL108" s="314"/>
      <c r="AM108" s="314"/>
      <c r="AN108" s="314"/>
      <c r="AO108" s="314"/>
      <c r="AP108" s="313"/>
      <c r="AQ108" s="596"/>
      <c r="AR108" s="596"/>
    </row>
    <row r="109" spans="2:44" ht="30" customHeight="1" x14ac:dyDescent="0.25">
      <c r="B109" s="399">
        <v>2017</v>
      </c>
      <c r="C109" s="415" t="s">
        <v>16</v>
      </c>
      <c r="D109" s="636" t="s">
        <v>332</v>
      </c>
      <c r="E109" s="588" t="s">
        <v>574</v>
      </c>
      <c r="F109" s="636" t="s">
        <v>399</v>
      </c>
      <c r="G109" s="588" t="s">
        <v>792</v>
      </c>
      <c r="H109" s="636" t="s">
        <v>722</v>
      </c>
      <c r="I109" s="454" t="s">
        <v>489</v>
      </c>
      <c r="J109" s="454" t="s">
        <v>1500</v>
      </c>
      <c r="K109" s="588" t="s">
        <v>1679</v>
      </c>
      <c r="L109" s="708">
        <v>2</v>
      </c>
      <c r="M109" s="588" t="s">
        <v>1158</v>
      </c>
      <c r="N109" s="636" t="s">
        <v>333</v>
      </c>
      <c r="O109" s="415" t="s">
        <v>518</v>
      </c>
      <c r="P109" s="647" t="s">
        <v>18</v>
      </c>
      <c r="Q109" s="636" t="s">
        <v>18</v>
      </c>
      <c r="R109" s="636" t="s">
        <v>18</v>
      </c>
      <c r="S109" s="631" t="s">
        <v>18</v>
      </c>
      <c r="T109" s="631">
        <v>0</v>
      </c>
      <c r="U109" s="631">
        <v>0</v>
      </c>
      <c r="V109" s="631">
        <v>383127</v>
      </c>
      <c r="W109" s="663">
        <v>200000</v>
      </c>
      <c r="X109" s="711" t="s">
        <v>1567</v>
      </c>
      <c r="Y109" s="636" t="s">
        <v>966</v>
      </c>
      <c r="Z109" s="636" t="s">
        <v>18</v>
      </c>
      <c r="AA109" s="588" t="s">
        <v>1223</v>
      </c>
      <c r="AB109" s="588" t="s">
        <v>1226</v>
      </c>
      <c r="AC109" s="646" t="s">
        <v>1945</v>
      </c>
      <c r="AD109" s="487" t="s">
        <v>982</v>
      </c>
      <c r="AE109" s="313">
        <v>0.3</v>
      </c>
      <c r="AF109" s="313">
        <v>0.5</v>
      </c>
      <c r="AG109" s="313">
        <v>0.7</v>
      </c>
      <c r="AH109" s="313">
        <v>0.9</v>
      </c>
      <c r="AI109" s="313">
        <v>1</v>
      </c>
      <c r="AJ109" s="313"/>
      <c r="AK109" s="313"/>
      <c r="AL109" s="313"/>
      <c r="AM109" s="313"/>
      <c r="AN109" s="313"/>
      <c r="AO109" s="313"/>
      <c r="AP109" s="313"/>
      <c r="AQ109" s="596" t="s">
        <v>1621</v>
      </c>
      <c r="AR109" s="596" t="s">
        <v>1947</v>
      </c>
    </row>
    <row r="110" spans="2:44" ht="30" customHeight="1" x14ac:dyDescent="0.25">
      <c r="B110" s="399">
        <v>2017</v>
      </c>
      <c r="C110" s="415" t="s">
        <v>16</v>
      </c>
      <c r="D110" s="637"/>
      <c r="E110" s="589"/>
      <c r="F110" s="637"/>
      <c r="G110" s="589"/>
      <c r="H110" s="637"/>
      <c r="I110" s="454" t="s">
        <v>489</v>
      </c>
      <c r="J110" s="454" t="s">
        <v>1500</v>
      </c>
      <c r="K110" s="589"/>
      <c r="L110" s="709"/>
      <c r="M110" s="589"/>
      <c r="N110" s="637"/>
      <c r="O110" s="415" t="s">
        <v>518</v>
      </c>
      <c r="P110" s="648"/>
      <c r="Q110" s="637"/>
      <c r="R110" s="637"/>
      <c r="S110" s="632"/>
      <c r="T110" s="632"/>
      <c r="U110" s="632"/>
      <c r="V110" s="632"/>
      <c r="W110" s="664"/>
      <c r="X110" s="589"/>
      <c r="Y110" s="637"/>
      <c r="Z110" s="637"/>
      <c r="AA110" s="589"/>
      <c r="AB110" s="589"/>
      <c r="AC110" s="646"/>
      <c r="AD110" s="487" t="s">
        <v>983</v>
      </c>
      <c r="AE110" s="313">
        <v>0.3</v>
      </c>
      <c r="AF110" s="313">
        <v>0.5</v>
      </c>
      <c r="AG110" s="313">
        <v>0.7</v>
      </c>
      <c r="AH110" s="313">
        <v>0.9</v>
      </c>
      <c r="AI110" s="313">
        <v>1</v>
      </c>
      <c r="AJ110" s="313"/>
      <c r="AK110" s="313"/>
      <c r="AL110" s="313"/>
      <c r="AM110" s="313"/>
      <c r="AN110" s="313"/>
      <c r="AO110" s="313"/>
      <c r="AP110" s="313"/>
      <c r="AQ110" s="596"/>
      <c r="AR110" s="596"/>
    </row>
    <row r="111" spans="2:44" ht="30" customHeight="1" x14ac:dyDescent="0.25">
      <c r="B111" s="399">
        <v>2017</v>
      </c>
      <c r="C111" s="415" t="s">
        <v>16</v>
      </c>
      <c r="D111" s="636" t="s">
        <v>332</v>
      </c>
      <c r="E111" s="588" t="s">
        <v>574</v>
      </c>
      <c r="F111" s="636" t="s">
        <v>399</v>
      </c>
      <c r="G111" s="588" t="s">
        <v>792</v>
      </c>
      <c r="H111" s="636" t="s">
        <v>722</v>
      </c>
      <c r="I111" s="454" t="s">
        <v>489</v>
      </c>
      <c r="J111" s="454" t="s">
        <v>1501</v>
      </c>
      <c r="K111" s="588" t="s">
        <v>1681</v>
      </c>
      <c r="L111" s="708">
        <v>2</v>
      </c>
      <c r="M111" s="588" t="s">
        <v>1158</v>
      </c>
      <c r="N111" s="636" t="s">
        <v>333</v>
      </c>
      <c r="O111" s="415" t="s">
        <v>518</v>
      </c>
      <c r="P111" s="647" t="s">
        <v>18</v>
      </c>
      <c r="Q111" s="636" t="s">
        <v>18</v>
      </c>
      <c r="R111" s="636" t="s">
        <v>18</v>
      </c>
      <c r="S111" s="631" t="s">
        <v>18</v>
      </c>
      <c r="T111" s="631">
        <v>0</v>
      </c>
      <c r="U111" s="631">
        <v>0</v>
      </c>
      <c r="V111" s="631">
        <v>377022</v>
      </c>
      <c r="W111" s="631">
        <v>377022</v>
      </c>
      <c r="X111" s="588" t="s">
        <v>1573</v>
      </c>
      <c r="Y111" s="636" t="s">
        <v>966</v>
      </c>
      <c r="Z111" s="636" t="s">
        <v>18</v>
      </c>
      <c r="AA111" s="588" t="s">
        <v>1623</v>
      </c>
      <c r="AB111" s="588" t="s">
        <v>1225</v>
      </c>
      <c r="AC111" s="646" t="s">
        <v>1945</v>
      </c>
      <c r="AD111" s="487" t="s">
        <v>982</v>
      </c>
      <c r="AE111" s="313"/>
      <c r="AF111" s="313">
        <v>0.3</v>
      </c>
      <c r="AG111" s="313">
        <v>0.5</v>
      </c>
      <c r="AH111" s="313">
        <v>0.7</v>
      </c>
      <c r="AI111" s="313">
        <v>0.9</v>
      </c>
      <c r="AJ111" s="313">
        <v>1</v>
      </c>
      <c r="AK111" s="313"/>
      <c r="AL111" s="313"/>
      <c r="AM111" s="313"/>
      <c r="AN111" s="313"/>
      <c r="AO111" s="313"/>
      <c r="AP111" s="313"/>
      <c r="AQ111" s="596" t="s">
        <v>1915</v>
      </c>
      <c r="AR111" s="596" t="s">
        <v>1946</v>
      </c>
    </row>
    <row r="112" spans="2:44" ht="30" customHeight="1" x14ac:dyDescent="0.25">
      <c r="B112" s="399">
        <v>2017</v>
      </c>
      <c r="C112" s="415" t="s">
        <v>16</v>
      </c>
      <c r="D112" s="637"/>
      <c r="E112" s="589"/>
      <c r="F112" s="637"/>
      <c r="G112" s="589"/>
      <c r="H112" s="637"/>
      <c r="I112" s="454" t="s">
        <v>489</v>
      </c>
      <c r="J112" s="454" t="s">
        <v>1501</v>
      </c>
      <c r="K112" s="589"/>
      <c r="L112" s="709"/>
      <c r="M112" s="589"/>
      <c r="N112" s="637"/>
      <c r="O112" s="415" t="s">
        <v>518</v>
      </c>
      <c r="P112" s="648"/>
      <c r="Q112" s="637"/>
      <c r="R112" s="637"/>
      <c r="S112" s="632"/>
      <c r="T112" s="632"/>
      <c r="U112" s="632"/>
      <c r="V112" s="632"/>
      <c r="W112" s="632"/>
      <c r="X112" s="589"/>
      <c r="Y112" s="637"/>
      <c r="Z112" s="637"/>
      <c r="AA112" s="589"/>
      <c r="AB112" s="589"/>
      <c r="AC112" s="646"/>
      <c r="AD112" s="487" t="s">
        <v>983</v>
      </c>
      <c r="AE112" s="313"/>
      <c r="AF112" s="313">
        <v>0.3</v>
      </c>
      <c r="AG112" s="313">
        <v>0.5</v>
      </c>
      <c r="AH112" s="313">
        <v>0.7</v>
      </c>
      <c r="AI112" s="313">
        <v>1</v>
      </c>
      <c r="AJ112" s="313"/>
      <c r="AK112" s="313"/>
      <c r="AL112" s="313"/>
      <c r="AM112" s="313"/>
      <c r="AN112" s="313"/>
      <c r="AO112" s="313"/>
      <c r="AP112" s="313"/>
      <c r="AQ112" s="596"/>
      <c r="AR112" s="596"/>
    </row>
    <row r="113" spans="2:44" ht="30" customHeight="1" x14ac:dyDescent="0.25">
      <c r="B113" s="400">
        <v>2018</v>
      </c>
      <c r="C113" s="457" t="s">
        <v>16</v>
      </c>
      <c r="D113" s="651" t="s">
        <v>332</v>
      </c>
      <c r="E113" s="619" t="s">
        <v>574</v>
      </c>
      <c r="F113" s="651" t="s">
        <v>399</v>
      </c>
      <c r="G113" s="619" t="s">
        <v>792</v>
      </c>
      <c r="H113" s="651" t="s">
        <v>722</v>
      </c>
      <c r="I113" s="452" t="s">
        <v>489</v>
      </c>
      <c r="J113" s="452" t="s">
        <v>1502</v>
      </c>
      <c r="K113" s="619" t="s">
        <v>1683</v>
      </c>
      <c r="L113" s="651">
        <v>2</v>
      </c>
      <c r="M113" s="619" t="s">
        <v>1158</v>
      </c>
      <c r="N113" s="651" t="s">
        <v>333</v>
      </c>
      <c r="O113" s="457" t="s">
        <v>518</v>
      </c>
      <c r="P113" s="656" t="s">
        <v>18</v>
      </c>
      <c r="Q113" s="651" t="s">
        <v>18</v>
      </c>
      <c r="R113" s="651" t="s">
        <v>18</v>
      </c>
      <c r="S113" s="654" t="s">
        <v>18</v>
      </c>
      <c r="T113" s="654">
        <v>0</v>
      </c>
      <c r="U113" s="654">
        <v>0</v>
      </c>
      <c r="V113" s="654">
        <v>0</v>
      </c>
      <c r="W113" s="695">
        <v>200000</v>
      </c>
      <c r="X113" s="619" t="s">
        <v>1282</v>
      </c>
      <c r="Y113" s="651" t="s">
        <v>966</v>
      </c>
      <c r="Z113" s="651" t="s">
        <v>18</v>
      </c>
      <c r="AA113" s="619" t="s">
        <v>1223</v>
      </c>
      <c r="AB113" s="619" t="s">
        <v>1224</v>
      </c>
      <c r="AC113" s="653" t="s">
        <v>986</v>
      </c>
      <c r="AD113" s="453" t="s">
        <v>982</v>
      </c>
      <c r="AE113" s="440"/>
      <c r="AF113" s="440">
        <v>0.7</v>
      </c>
      <c r="AG113" s="440">
        <v>0.9</v>
      </c>
      <c r="AH113" s="440">
        <v>1</v>
      </c>
      <c r="AI113" s="440"/>
      <c r="AJ113" s="440"/>
      <c r="AK113" s="440"/>
      <c r="AL113" s="440"/>
      <c r="AM113" s="440"/>
      <c r="AN113" s="440"/>
      <c r="AO113" s="447"/>
      <c r="AP113" s="447"/>
      <c r="AQ113" s="600" t="s">
        <v>1624</v>
      </c>
      <c r="AR113" s="600"/>
    </row>
    <row r="114" spans="2:44" ht="30" customHeight="1" x14ac:dyDescent="0.25">
      <c r="B114" s="400">
        <v>2018</v>
      </c>
      <c r="C114" s="457" t="s">
        <v>16</v>
      </c>
      <c r="D114" s="652"/>
      <c r="E114" s="620"/>
      <c r="F114" s="652"/>
      <c r="G114" s="620"/>
      <c r="H114" s="652"/>
      <c r="I114" s="452" t="s">
        <v>489</v>
      </c>
      <c r="J114" s="452" t="s">
        <v>1502</v>
      </c>
      <c r="K114" s="620"/>
      <c r="L114" s="652"/>
      <c r="M114" s="620"/>
      <c r="N114" s="652"/>
      <c r="O114" s="457" t="s">
        <v>518</v>
      </c>
      <c r="P114" s="657"/>
      <c r="Q114" s="652"/>
      <c r="R114" s="652"/>
      <c r="S114" s="655"/>
      <c r="T114" s="655"/>
      <c r="U114" s="707"/>
      <c r="V114" s="707"/>
      <c r="W114" s="696"/>
      <c r="X114" s="620"/>
      <c r="Y114" s="652"/>
      <c r="Z114" s="652"/>
      <c r="AA114" s="620"/>
      <c r="AB114" s="620"/>
      <c r="AC114" s="653"/>
      <c r="AD114" s="453" t="s">
        <v>983</v>
      </c>
      <c r="AE114" s="434"/>
      <c r="AF114" s="440"/>
      <c r="AG114" s="440"/>
      <c r="AH114" s="440"/>
      <c r="AI114" s="440"/>
      <c r="AJ114" s="440"/>
      <c r="AK114" s="440"/>
      <c r="AL114" s="440"/>
      <c r="AM114" s="440"/>
      <c r="AN114" s="440"/>
      <c r="AO114" s="447"/>
      <c r="AP114" s="447"/>
      <c r="AQ114" s="601"/>
      <c r="AR114" s="601"/>
    </row>
    <row r="115" spans="2:44" ht="30" customHeight="1" x14ac:dyDescent="0.25">
      <c r="B115" s="400">
        <v>2018</v>
      </c>
      <c r="C115" s="457" t="s">
        <v>16</v>
      </c>
      <c r="D115" s="651" t="s">
        <v>332</v>
      </c>
      <c r="E115" s="619" t="s">
        <v>574</v>
      </c>
      <c r="F115" s="651" t="s">
        <v>399</v>
      </c>
      <c r="G115" s="619" t="s">
        <v>792</v>
      </c>
      <c r="H115" s="651" t="s">
        <v>722</v>
      </c>
      <c r="I115" s="452" t="s">
        <v>489</v>
      </c>
      <c r="J115" s="452" t="s">
        <v>1503</v>
      </c>
      <c r="K115" s="619" t="s">
        <v>1682</v>
      </c>
      <c r="L115" s="651">
        <v>2</v>
      </c>
      <c r="M115" s="619" t="s">
        <v>1158</v>
      </c>
      <c r="N115" s="651" t="s">
        <v>333</v>
      </c>
      <c r="O115" s="457" t="s">
        <v>518</v>
      </c>
      <c r="P115" s="656" t="s">
        <v>18</v>
      </c>
      <c r="Q115" s="651" t="s">
        <v>18</v>
      </c>
      <c r="R115" s="651" t="s">
        <v>18</v>
      </c>
      <c r="S115" s="654" t="s">
        <v>18</v>
      </c>
      <c r="T115" s="654">
        <v>0</v>
      </c>
      <c r="U115" s="654">
        <v>0</v>
      </c>
      <c r="V115" s="654">
        <v>0</v>
      </c>
      <c r="W115" s="683">
        <v>377022</v>
      </c>
      <c r="X115" s="619" t="s">
        <v>1282</v>
      </c>
      <c r="Y115" s="651" t="s">
        <v>966</v>
      </c>
      <c r="Z115" s="651" t="s">
        <v>18</v>
      </c>
      <c r="AA115" s="619" t="s">
        <v>1623</v>
      </c>
      <c r="AB115" s="619" t="s">
        <v>1225</v>
      </c>
      <c r="AC115" s="653" t="s">
        <v>986</v>
      </c>
      <c r="AD115" s="453" t="s">
        <v>982</v>
      </c>
      <c r="AE115" s="440">
        <v>0.5</v>
      </c>
      <c r="AF115" s="440"/>
      <c r="AG115" s="440">
        <v>0.7</v>
      </c>
      <c r="AH115" s="440">
        <v>0.9</v>
      </c>
      <c r="AI115" s="440">
        <v>1</v>
      </c>
      <c r="AJ115" s="440"/>
      <c r="AK115" s="440"/>
      <c r="AL115" s="440"/>
      <c r="AM115" s="440"/>
      <c r="AN115" s="440"/>
      <c r="AO115" s="447"/>
      <c r="AP115" s="447"/>
      <c r="AQ115" s="600" t="s">
        <v>1625</v>
      </c>
      <c r="AR115" s="600"/>
    </row>
    <row r="116" spans="2:44" ht="30" customHeight="1" x14ac:dyDescent="0.25">
      <c r="B116" s="400">
        <v>2018</v>
      </c>
      <c r="C116" s="457" t="s">
        <v>16</v>
      </c>
      <c r="D116" s="652"/>
      <c r="E116" s="620"/>
      <c r="F116" s="652"/>
      <c r="G116" s="620"/>
      <c r="H116" s="652"/>
      <c r="I116" s="452" t="s">
        <v>489</v>
      </c>
      <c r="J116" s="452" t="s">
        <v>1503</v>
      </c>
      <c r="K116" s="620"/>
      <c r="L116" s="652"/>
      <c r="M116" s="620"/>
      <c r="N116" s="652"/>
      <c r="O116" s="457" t="s">
        <v>518</v>
      </c>
      <c r="P116" s="657"/>
      <c r="Q116" s="652"/>
      <c r="R116" s="652"/>
      <c r="S116" s="655"/>
      <c r="T116" s="655"/>
      <c r="U116" s="707"/>
      <c r="V116" s="707"/>
      <c r="W116" s="684"/>
      <c r="X116" s="620"/>
      <c r="Y116" s="652"/>
      <c r="Z116" s="652"/>
      <c r="AA116" s="620"/>
      <c r="AB116" s="620"/>
      <c r="AC116" s="653"/>
      <c r="AD116" s="453" t="s">
        <v>983</v>
      </c>
      <c r="AE116" s="434"/>
      <c r="AF116" s="440"/>
      <c r="AG116" s="440"/>
      <c r="AH116" s="440"/>
      <c r="AI116" s="440"/>
      <c r="AJ116" s="440"/>
      <c r="AK116" s="440"/>
      <c r="AL116" s="440"/>
      <c r="AM116" s="440"/>
      <c r="AN116" s="440"/>
      <c r="AO116" s="447"/>
      <c r="AP116" s="447"/>
      <c r="AQ116" s="601"/>
      <c r="AR116" s="601"/>
    </row>
    <row r="117" spans="2:44" ht="30" customHeight="1" x14ac:dyDescent="0.25">
      <c r="B117" s="400">
        <v>2019</v>
      </c>
      <c r="C117" s="457" t="s">
        <v>16</v>
      </c>
      <c r="D117" s="651" t="s">
        <v>332</v>
      </c>
      <c r="E117" s="619" t="s">
        <v>574</v>
      </c>
      <c r="F117" s="651" t="s">
        <v>399</v>
      </c>
      <c r="G117" s="619" t="s">
        <v>792</v>
      </c>
      <c r="H117" s="651" t="s">
        <v>722</v>
      </c>
      <c r="I117" s="452" t="s">
        <v>489</v>
      </c>
      <c r="J117" s="452" t="s">
        <v>1504</v>
      </c>
      <c r="K117" s="619" t="s">
        <v>1680</v>
      </c>
      <c r="L117" s="651">
        <v>2</v>
      </c>
      <c r="M117" s="619" t="s">
        <v>1158</v>
      </c>
      <c r="N117" s="651" t="s">
        <v>333</v>
      </c>
      <c r="O117" s="457" t="s">
        <v>518</v>
      </c>
      <c r="P117" s="656" t="s">
        <v>18</v>
      </c>
      <c r="Q117" s="651" t="s">
        <v>18</v>
      </c>
      <c r="R117" s="651" t="s">
        <v>18</v>
      </c>
      <c r="S117" s="654" t="s">
        <v>18</v>
      </c>
      <c r="T117" s="654">
        <v>0</v>
      </c>
      <c r="U117" s="654">
        <v>0</v>
      </c>
      <c r="V117" s="654">
        <v>0</v>
      </c>
      <c r="W117" s="654">
        <v>383127</v>
      </c>
      <c r="X117" s="619" t="s">
        <v>1282</v>
      </c>
      <c r="Y117" s="651" t="s">
        <v>966</v>
      </c>
      <c r="Z117" s="651" t="s">
        <v>18</v>
      </c>
      <c r="AA117" s="619" t="s">
        <v>1223</v>
      </c>
      <c r="AB117" s="619" t="s">
        <v>1226</v>
      </c>
      <c r="AC117" s="653" t="s">
        <v>987</v>
      </c>
      <c r="AD117" s="453" t="s">
        <v>982</v>
      </c>
      <c r="AE117" s="440"/>
      <c r="AF117" s="440">
        <v>0.9</v>
      </c>
      <c r="AG117" s="440">
        <v>1</v>
      </c>
      <c r="AH117" s="440"/>
      <c r="AI117" s="440"/>
      <c r="AJ117" s="440"/>
      <c r="AK117" s="440"/>
      <c r="AL117" s="440"/>
      <c r="AM117" s="440"/>
      <c r="AN117" s="440"/>
      <c r="AO117" s="447"/>
      <c r="AP117" s="447"/>
      <c r="AQ117" s="600" t="s">
        <v>1621</v>
      </c>
      <c r="AR117" s="600"/>
    </row>
    <row r="118" spans="2:44" ht="30" customHeight="1" x14ac:dyDescent="0.25">
      <c r="B118" s="400">
        <v>2019</v>
      </c>
      <c r="C118" s="457" t="s">
        <v>16</v>
      </c>
      <c r="D118" s="652"/>
      <c r="E118" s="620"/>
      <c r="F118" s="652"/>
      <c r="G118" s="620"/>
      <c r="H118" s="652"/>
      <c r="I118" s="452" t="s">
        <v>489</v>
      </c>
      <c r="J118" s="452" t="s">
        <v>1504</v>
      </c>
      <c r="K118" s="620"/>
      <c r="L118" s="652"/>
      <c r="M118" s="620"/>
      <c r="N118" s="652"/>
      <c r="O118" s="457" t="s">
        <v>518</v>
      </c>
      <c r="P118" s="657"/>
      <c r="Q118" s="652"/>
      <c r="R118" s="652"/>
      <c r="S118" s="655"/>
      <c r="T118" s="655"/>
      <c r="U118" s="707"/>
      <c r="V118" s="707"/>
      <c r="W118" s="710"/>
      <c r="X118" s="620"/>
      <c r="Y118" s="652"/>
      <c r="Z118" s="652"/>
      <c r="AA118" s="620"/>
      <c r="AB118" s="620"/>
      <c r="AC118" s="653"/>
      <c r="AD118" s="453" t="s">
        <v>983</v>
      </c>
      <c r="AE118" s="434"/>
      <c r="AF118" s="440"/>
      <c r="AG118" s="440"/>
      <c r="AH118" s="440"/>
      <c r="AI118" s="440"/>
      <c r="AJ118" s="440"/>
      <c r="AK118" s="440"/>
      <c r="AL118" s="440"/>
      <c r="AM118" s="440"/>
      <c r="AN118" s="440"/>
      <c r="AO118" s="447"/>
      <c r="AP118" s="447"/>
      <c r="AQ118" s="601"/>
      <c r="AR118" s="601"/>
    </row>
    <row r="119" spans="2:44" ht="30" customHeight="1" x14ac:dyDescent="0.25">
      <c r="B119" s="400">
        <v>2019</v>
      </c>
      <c r="C119" s="457" t="s">
        <v>16</v>
      </c>
      <c r="D119" s="651" t="s">
        <v>332</v>
      </c>
      <c r="E119" s="619" t="s">
        <v>574</v>
      </c>
      <c r="F119" s="651" t="s">
        <v>399</v>
      </c>
      <c r="G119" s="619" t="s">
        <v>792</v>
      </c>
      <c r="H119" s="651" t="s">
        <v>722</v>
      </c>
      <c r="I119" s="452" t="s">
        <v>489</v>
      </c>
      <c r="J119" s="452" t="s">
        <v>1505</v>
      </c>
      <c r="K119" s="619" t="s">
        <v>1684</v>
      </c>
      <c r="L119" s="651">
        <v>2</v>
      </c>
      <c r="M119" s="619" t="s">
        <v>1158</v>
      </c>
      <c r="N119" s="651" t="s">
        <v>333</v>
      </c>
      <c r="O119" s="457" t="s">
        <v>518</v>
      </c>
      <c r="P119" s="656" t="s">
        <v>18</v>
      </c>
      <c r="Q119" s="651" t="s">
        <v>18</v>
      </c>
      <c r="R119" s="651" t="s">
        <v>18</v>
      </c>
      <c r="S119" s="654" t="s">
        <v>18</v>
      </c>
      <c r="T119" s="654">
        <v>0</v>
      </c>
      <c r="U119" s="654">
        <v>0</v>
      </c>
      <c r="V119" s="654">
        <v>0</v>
      </c>
      <c r="W119" s="654">
        <v>377022</v>
      </c>
      <c r="X119" s="619" t="s">
        <v>1282</v>
      </c>
      <c r="Y119" s="651" t="s">
        <v>966</v>
      </c>
      <c r="Z119" s="651" t="s">
        <v>18</v>
      </c>
      <c r="AA119" s="619" t="s">
        <v>1623</v>
      </c>
      <c r="AB119" s="619" t="s">
        <v>1228</v>
      </c>
      <c r="AC119" s="653" t="s">
        <v>987</v>
      </c>
      <c r="AD119" s="453" t="s">
        <v>982</v>
      </c>
      <c r="AE119" s="440">
        <v>0.7</v>
      </c>
      <c r="AF119" s="440"/>
      <c r="AG119" s="440">
        <v>0.9</v>
      </c>
      <c r="AH119" s="440">
        <v>1</v>
      </c>
      <c r="AI119" s="440"/>
      <c r="AJ119" s="440"/>
      <c r="AK119" s="440"/>
      <c r="AL119" s="440"/>
      <c r="AM119" s="440"/>
      <c r="AN119" s="440"/>
      <c r="AO119" s="447"/>
      <c r="AP119" s="447"/>
      <c r="AQ119" s="600" t="s">
        <v>1621</v>
      </c>
      <c r="AR119" s="600"/>
    </row>
    <row r="120" spans="2:44" ht="30" customHeight="1" x14ac:dyDescent="0.25">
      <c r="B120" s="400">
        <v>2019</v>
      </c>
      <c r="C120" s="457" t="s">
        <v>16</v>
      </c>
      <c r="D120" s="652"/>
      <c r="E120" s="620"/>
      <c r="F120" s="652"/>
      <c r="G120" s="620"/>
      <c r="H120" s="652"/>
      <c r="I120" s="452" t="s">
        <v>489</v>
      </c>
      <c r="J120" s="452" t="s">
        <v>1505</v>
      </c>
      <c r="K120" s="620"/>
      <c r="L120" s="652"/>
      <c r="M120" s="620"/>
      <c r="N120" s="652"/>
      <c r="O120" s="457" t="s">
        <v>518</v>
      </c>
      <c r="P120" s="657"/>
      <c r="Q120" s="652"/>
      <c r="R120" s="652"/>
      <c r="S120" s="655"/>
      <c r="T120" s="655"/>
      <c r="U120" s="707"/>
      <c r="V120" s="707"/>
      <c r="W120" s="710"/>
      <c r="X120" s="620"/>
      <c r="Y120" s="652"/>
      <c r="Z120" s="652"/>
      <c r="AA120" s="620"/>
      <c r="AB120" s="620"/>
      <c r="AC120" s="653"/>
      <c r="AD120" s="453" t="s">
        <v>983</v>
      </c>
      <c r="AE120" s="434"/>
      <c r="AF120" s="440"/>
      <c r="AG120" s="440"/>
      <c r="AH120" s="440"/>
      <c r="AI120" s="440"/>
      <c r="AJ120" s="440"/>
      <c r="AK120" s="440"/>
      <c r="AL120" s="440"/>
      <c r="AM120" s="440"/>
      <c r="AN120" s="440"/>
      <c r="AO120" s="447"/>
      <c r="AP120" s="447"/>
      <c r="AQ120" s="601"/>
      <c r="AR120" s="601"/>
    </row>
    <row r="121" spans="2:44" ht="30" customHeight="1" x14ac:dyDescent="0.25">
      <c r="B121" s="399">
        <v>2017</v>
      </c>
      <c r="C121" s="415" t="s">
        <v>16</v>
      </c>
      <c r="D121" s="636" t="s">
        <v>332</v>
      </c>
      <c r="E121" s="588" t="s">
        <v>574</v>
      </c>
      <c r="F121" s="636" t="s">
        <v>400</v>
      </c>
      <c r="G121" s="588" t="s">
        <v>792</v>
      </c>
      <c r="H121" s="636" t="s">
        <v>722</v>
      </c>
      <c r="I121" s="454" t="s">
        <v>490</v>
      </c>
      <c r="J121" s="454" t="s">
        <v>1506</v>
      </c>
      <c r="K121" s="588" t="s">
        <v>1689</v>
      </c>
      <c r="L121" s="708">
        <v>1</v>
      </c>
      <c r="M121" s="588" t="s">
        <v>929</v>
      </c>
      <c r="N121" s="636" t="s">
        <v>333</v>
      </c>
      <c r="O121" s="415" t="s">
        <v>519</v>
      </c>
      <c r="P121" s="647" t="s">
        <v>18</v>
      </c>
      <c r="Q121" s="636" t="s">
        <v>18</v>
      </c>
      <c r="R121" s="636" t="s">
        <v>18</v>
      </c>
      <c r="S121" s="631" t="s">
        <v>18</v>
      </c>
      <c r="T121" s="631">
        <v>0</v>
      </c>
      <c r="U121" s="631">
        <v>0</v>
      </c>
      <c r="V121" s="631">
        <v>2577375</v>
      </c>
      <c r="W121" s="663">
        <v>1130000</v>
      </c>
      <c r="X121" s="588" t="s">
        <v>1574</v>
      </c>
      <c r="Y121" s="636" t="s">
        <v>966</v>
      </c>
      <c r="Z121" s="636" t="s">
        <v>18</v>
      </c>
      <c r="AA121" s="588" t="s">
        <v>1112</v>
      </c>
      <c r="AB121" s="588" t="s">
        <v>1113</v>
      </c>
      <c r="AC121" s="646" t="s">
        <v>1945</v>
      </c>
      <c r="AD121" s="487" t="s">
        <v>982</v>
      </c>
      <c r="AE121" s="313"/>
      <c r="AF121" s="313">
        <v>0.4</v>
      </c>
      <c r="AG121" s="313">
        <v>0.5</v>
      </c>
      <c r="AH121" s="313"/>
      <c r="AI121" s="313">
        <v>0.9</v>
      </c>
      <c r="AJ121" s="313">
        <v>1</v>
      </c>
      <c r="AK121" s="313"/>
      <c r="AL121" s="313"/>
      <c r="AM121" s="313"/>
      <c r="AN121" s="313"/>
      <c r="AO121" s="313"/>
      <c r="AP121" s="313"/>
      <c r="AQ121" s="596" t="s">
        <v>1626</v>
      </c>
      <c r="AR121" s="596" t="s">
        <v>1948</v>
      </c>
    </row>
    <row r="122" spans="2:44" ht="30" customHeight="1" x14ac:dyDescent="0.25">
      <c r="B122" s="399">
        <v>2017</v>
      </c>
      <c r="C122" s="455" t="s">
        <v>16</v>
      </c>
      <c r="D122" s="637"/>
      <c r="E122" s="589"/>
      <c r="F122" s="637"/>
      <c r="G122" s="589"/>
      <c r="H122" s="637"/>
      <c r="I122" s="454" t="s">
        <v>490</v>
      </c>
      <c r="J122" s="454" t="s">
        <v>1506</v>
      </c>
      <c r="K122" s="589"/>
      <c r="L122" s="709"/>
      <c r="M122" s="589"/>
      <c r="N122" s="637"/>
      <c r="O122" s="415" t="s">
        <v>519</v>
      </c>
      <c r="P122" s="648"/>
      <c r="Q122" s="637"/>
      <c r="R122" s="637"/>
      <c r="S122" s="632"/>
      <c r="T122" s="632"/>
      <c r="U122" s="632"/>
      <c r="V122" s="632"/>
      <c r="W122" s="664"/>
      <c r="X122" s="589"/>
      <c r="Y122" s="637"/>
      <c r="Z122" s="637"/>
      <c r="AA122" s="589"/>
      <c r="AB122" s="589"/>
      <c r="AC122" s="646"/>
      <c r="AD122" s="487" t="s">
        <v>983</v>
      </c>
      <c r="AE122" s="313"/>
      <c r="AF122" s="313">
        <v>0.4</v>
      </c>
      <c r="AG122" s="313">
        <v>0.5</v>
      </c>
      <c r="AH122" s="313">
        <v>0.9</v>
      </c>
      <c r="AI122" s="313">
        <v>1</v>
      </c>
      <c r="AJ122" s="313"/>
      <c r="AK122" s="313"/>
      <c r="AL122" s="313"/>
      <c r="AM122" s="313"/>
      <c r="AN122" s="313"/>
      <c r="AO122" s="313"/>
      <c r="AP122" s="313"/>
      <c r="AQ122" s="596"/>
      <c r="AR122" s="596"/>
    </row>
    <row r="123" spans="2:44" ht="30" customHeight="1" x14ac:dyDescent="0.25">
      <c r="B123" s="400">
        <v>2018</v>
      </c>
      <c r="C123" s="457" t="s">
        <v>16</v>
      </c>
      <c r="D123" s="651" t="s">
        <v>332</v>
      </c>
      <c r="E123" s="619" t="s">
        <v>574</v>
      </c>
      <c r="F123" s="651" t="s">
        <v>400</v>
      </c>
      <c r="G123" s="619" t="s">
        <v>792</v>
      </c>
      <c r="H123" s="651" t="s">
        <v>722</v>
      </c>
      <c r="I123" s="452" t="s">
        <v>490</v>
      </c>
      <c r="J123" s="452" t="s">
        <v>1507</v>
      </c>
      <c r="K123" s="619" t="s">
        <v>1690</v>
      </c>
      <c r="L123" s="651">
        <v>1</v>
      </c>
      <c r="M123" s="619" t="s">
        <v>929</v>
      </c>
      <c r="N123" s="651" t="s">
        <v>333</v>
      </c>
      <c r="O123" s="457" t="s">
        <v>519</v>
      </c>
      <c r="P123" s="656" t="s">
        <v>18</v>
      </c>
      <c r="Q123" s="651" t="s">
        <v>18</v>
      </c>
      <c r="R123" s="651" t="s">
        <v>18</v>
      </c>
      <c r="S123" s="654" t="s">
        <v>18</v>
      </c>
      <c r="T123" s="654">
        <v>0</v>
      </c>
      <c r="U123" s="654">
        <v>0</v>
      </c>
      <c r="V123" s="654">
        <v>0</v>
      </c>
      <c r="W123" s="663">
        <v>1600000</v>
      </c>
      <c r="X123" s="619" t="s">
        <v>1199</v>
      </c>
      <c r="Y123" s="651" t="s">
        <v>966</v>
      </c>
      <c r="Z123" s="651" t="s">
        <v>18</v>
      </c>
      <c r="AA123" s="619" t="s">
        <v>1229</v>
      </c>
      <c r="AB123" s="619" t="s">
        <v>1230</v>
      </c>
      <c r="AC123" s="653" t="s">
        <v>986</v>
      </c>
      <c r="AD123" s="456" t="s">
        <v>982</v>
      </c>
      <c r="AE123" s="440">
        <v>0.5</v>
      </c>
      <c r="AF123" s="440"/>
      <c r="AG123" s="440">
        <v>0.75</v>
      </c>
      <c r="AH123" s="440">
        <v>0.9</v>
      </c>
      <c r="AI123" s="440">
        <v>1</v>
      </c>
      <c r="AJ123" s="440"/>
      <c r="AK123" s="440"/>
      <c r="AL123" s="440"/>
      <c r="AM123" s="440"/>
      <c r="AN123" s="440"/>
      <c r="AO123" s="440"/>
      <c r="AP123" s="440"/>
      <c r="AQ123" s="600" t="s">
        <v>1627</v>
      </c>
      <c r="AR123" s="600"/>
    </row>
    <row r="124" spans="2:44" ht="30" customHeight="1" x14ac:dyDescent="0.25">
      <c r="B124" s="400">
        <v>2018</v>
      </c>
      <c r="C124" s="457" t="s">
        <v>16</v>
      </c>
      <c r="D124" s="652"/>
      <c r="E124" s="620"/>
      <c r="F124" s="652"/>
      <c r="G124" s="620"/>
      <c r="H124" s="652"/>
      <c r="I124" s="452" t="s">
        <v>490</v>
      </c>
      <c r="J124" s="452" t="s">
        <v>1507</v>
      </c>
      <c r="K124" s="620"/>
      <c r="L124" s="652"/>
      <c r="M124" s="620"/>
      <c r="N124" s="652"/>
      <c r="O124" s="457" t="s">
        <v>519</v>
      </c>
      <c r="P124" s="657"/>
      <c r="Q124" s="652"/>
      <c r="R124" s="652"/>
      <c r="S124" s="655"/>
      <c r="T124" s="655"/>
      <c r="U124" s="707"/>
      <c r="V124" s="707"/>
      <c r="W124" s="664"/>
      <c r="X124" s="620"/>
      <c r="Y124" s="652"/>
      <c r="Z124" s="652"/>
      <c r="AA124" s="620"/>
      <c r="AB124" s="620"/>
      <c r="AC124" s="665"/>
      <c r="AD124" s="456" t="s">
        <v>983</v>
      </c>
      <c r="AE124" s="434"/>
      <c r="AF124" s="440"/>
      <c r="AG124" s="440"/>
      <c r="AH124" s="440"/>
      <c r="AI124" s="440"/>
      <c r="AJ124" s="440"/>
      <c r="AK124" s="440"/>
      <c r="AL124" s="440"/>
      <c r="AM124" s="440"/>
      <c r="AN124" s="440"/>
      <c r="AO124" s="440"/>
      <c r="AP124" s="440"/>
      <c r="AQ124" s="601"/>
      <c r="AR124" s="601"/>
    </row>
    <row r="125" spans="2:44" ht="30" customHeight="1" x14ac:dyDescent="0.25">
      <c r="B125" s="400">
        <v>2019</v>
      </c>
      <c r="C125" s="457" t="s">
        <v>16</v>
      </c>
      <c r="D125" s="651" t="s">
        <v>332</v>
      </c>
      <c r="E125" s="619" t="s">
        <v>574</v>
      </c>
      <c r="F125" s="651" t="s">
        <v>400</v>
      </c>
      <c r="G125" s="619" t="s">
        <v>792</v>
      </c>
      <c r="H125" s="651" t="s">
        <v>722</v>
      </c>
      <c r="I125" s="452" t="s">
        <v>490</v>
      </c>
      <c r="J125" s="452" t="s">
        <v>1508</v>
      </c>
      <c r="K125" s="619" t="s">
        <v>1691</v>
      </c>
      <c r="L125" s="651">
        <v>1</v>
      </c>
      <c r="M125" s="619" t="s">
        <v>929</v>
      </c>
      <c r="N125" s="651" t="s">
        <v>333</v>
      </c>
      <c r="O125" s="457" t="s">
        <v>519</v>
      </c>
      <c r="P125" s="656" t="s">
        <v>18</v>
      </c>
      <c r="Q125" s="651" t="s">
        <v>18</v>
      </c>
      <c r="R125" s="651" t="s">
        <v>18</v>
      </c>
      <c r="S125" s="654" t="s">
        <v>18</v>
      </c>
      <c r="T125" s="654">
        <v>0</v>
      </c>
      <c r="U125" s="654">
        <v>0</v>
      </c>
      <c r="V125" s="654">
        <v>0</v>
      </c>
      <c r="W125" s="654">
        <v>3118624.34</v>
      </c>
      <c r="X125" s="619" t="s">
        <v>1199</v>
      </c>
      <c r="Y125" s="651" t="s">
        <v>966</v>
      </c>
      <c r="Z125" s="651" t="s">
        <v>18</v>
      </c>
      <c r="AA125" s="619" t="s">
        <v>1229</v>
      </c>
      <c r="AB125" s="619" t="s">
        <v>1230</v>
      </c>
      <c r="AC125" s="653" t="s">
        <v>987</v>
      </c>
      <c r="AD125" s="456" t="s">
        <v>982</v>
      </c>
      <c r="AE125" s="440">
        <v>0.5</v>
      </c>
      <c r="AF125" s="440"/>
      <c r="AG125" s="440">
        <v>0.75</v>
      </c>
      <c r="AH125" s="440">
        <v>0.9</v>
      </c>
      <c r="AI125" s="440">
        <v>1</v>
      </c>
      <c r="AJ125" s="440"/>
      <c r="AK125" s="440"/>
      <c r="AL125" s="440"/>
      <c r="AM125" s="440"/>
      <c r="AN125" s="440"/>
      <c r="AO125" s="440"/>
      <c r="AP125" s="440"/>
      <c r="AQ125" s="600" t="s">
        <v>1627</v>
      </c>
      <c r="AR125" s="600"/>
    </row>
    <row r="126" spans="2:44" ht="30" customHeight="1" x14ac:dyDescent="0.25">
      <c r="B126" s="400">
        <v>2019</v>
      </c>
      <c r="C126" s="457" t="s">
        <v>16</v>
      </c>
      <c r="D126" s="652"/>
      <c r="E126" s="620"/>
      <c r="F126" s="652"/>
      <c r="G126" s="620"/>
      <c r="H126" s="652"/>
      <c r="I126" s="452" t="s">
        <v>490</v>
      </c>
      <c r="J126" s="452" t="s">
        <v>1508</v>
      </c>
      <c r="K126" s="620"/>
      <c r="L126" s="652"/>
      <c r="M126" s="620"/>
      <c r="N126" s="652"/>
      <c r="O126" s="457" t="s">
        <v>519</v>
      </c>
      <c r="P126" s="657"/>
      <c r="Q126" s="652"/>
      <c r="R126" s="652"/>
      <c r="S126" s="655"/>
      <c r="T126" s="655"/>
      <c r="U126" s="707"/>
      <c r="V126" s="707"/>
      <c r="W126" s="655"/>
      <c r="X126" s="620"/>
      <c r="Y126" s="652"/>
      <c r="Z126" s="652"/>
      <c r="AA126" s="620"/>
      <c r="AB126" s="620"/>
      <c r="AC126" s="665"/>
      <c r="AD126" s="456" t="s">
        <v>983</v>
      </c>
      <c r="AE126" s="434"/>
      <c r="AF126" s="440"/>
      <c r="AG126" s="440"/>
      <c r="AH126" s="440"/>
      <c r="AI126" s="440"/>
      <c r="AJ126" s="440"/>
      <c r="AK126" s="440"/>
      <c r="AL126" s="440"/>
      <c r="AM126" s="440"/>
      <c r="AN126" s="440"/>
      <c r="AO126" s="440"/>
      <c r="AP126" s="440"/>
      <c r="AQ126" s="601"/>
      <c r="AR126" s="601"/>
    </row>
    <row r="127" spans="2:44" ht="34.15" customHeight="1" x14ac:dyDescent="0.25">
      <c r="B127" s="399">
        <v>2017</v>
      </c>
      <c r="C127" s="415" t="s">
        <v>16</v>
      </c>
      <c r="D127" s="636" t="s">
        <v>332</v>
      </c>
      <c r="E127" s="588" t="s">
        <v>574</v>
      </c>
      <c r="F127" s="636" t="s">
        <v>400</v>
      </c>
      <c r="G127" s="588" t="s">
        <v>792</v>
      </c>
      <c r="H127" s="636" t="s">
        <v>722</v>
      </c>
      <c r="I127" s="454" t="s">
        <v>490</v>
      </c>
      <c r="J127" s="454" t="s">
        <v>1509</v>
      </c>
      <c r="K127" s="588" t="s">
        <v>1692</v>
      </c>
      <c r="L127" s="636">
        <v>1</v>
      </c>
      <c r="M127" s="588" t="s">
        <v>921</v>
      </c>
      <c r="N127" s="636" t="s">
        <v>333</v>
      </c>
      <c r="O127" s="415" t="s">
        <v>519</v>
      </c>
      <c r="P127" s="647" t="s">
        <v>18</v>
      </c>
      <c r="Q127" s="636" t="s">
        <v>18</v>
      </c>
      <c r="R127" s="636" t="s">
        <v>18</v>
      </c>
      <c r="S127" s="631" t="s">
        <v>18</v>
      </c>
      <c r="T127" s="631">
        <v>0</v>
      </c>
      <c r="U127" s="631">
        <v>0</v>
      </c>
      <c r="V127" s="631">
        <v>0</v>
      </c>
      <c r="W127" s="663">
        <v>1000000</v>
      </c>
      <c r="X127" s="588" t="s">
        <v>1575</v>
      </c>
      <c r="Y127" s="636" t="s">
        <v>966</v>
      </c>
      <c r="Z127" s="636" t="s">
        <v>18</v>
      </c>
      <c r="AA127" s="588" t="s">
        <v>1628</v>
      </c>
      <c r="AB127" s="588" t="s">
        <v>1629</v>
      </c>
      <c r="AC127" s="590" t="s">
        <v>1170</v>
      </c>
      <c r="AD127" s="491" t="s">
        <v>982</v>
      </c>
      <c r="AE127" s="493"/>
      <c r="AF127" s="493">
        <v>0.1</v>
      </c>
      <c r="AG127" s="493">
        <v>0.25</v>
      </c>
      <c r="AH127" s="493">
        <v>0.5</v>
      </c>
      <c r="AI127" s="493">
        <v>0.75</v>
      </c>
      <c r="AJ127" s="493">
        <v>0.9</v>
      </c>
      <c r="AK127" s="493">
        <v>1</v>
      </c>
      <c r="AL127" s="493"/>
      <c r="AM127" s="493"/>
      <c r="AN127" s="437"/>
      <c r="AO127" s="437"/>
      <c r="AP127" s="437"/>
      <c r="AQ127" s="633" t="s">
        <v>1650</v>
      </c>
      <c r="AR127" s="628" t="s">
        <v>1986</v>
      </c>
    </row>
    <row r="128" spans="2:44" ht="37.5" customHeight="1" x14ac:dyDescent="0.25">
      <c r="B128" s="399">
        <v>2017</v>
      </c>
      <c r="C128" s="455" t="s">
        <v>16</v>
      </c>
      <c r="D128" s="637"/>
      <c r="E128" s="589"/>
      <c r="F128" s="637"/>
      <c r="G128" s="589"/>
      <c r="H128" s="637"/>
      <c r="I128" s="454" t="s">
        <v>490</v>
      </c>
      <c r="J128" s="454" t="s">
        <v>1509</v>
      </c>
      <c r="K128" s="589"/>
      <c r="L128" s="637"/>
      <c r="M128" s="589"/>
      <c r="N128" s="637"/>
      <c r="O128" s="415" t="s">
        <v>519</v>
      </c>
      <c r="P128" s="648"/>
      <c r="Q128" s="637"/>
      <c r="R128" s="637"/>
      <c r="S128" s="632"/>
      <c r="T128" s="632"/>
      <c r="U128" s="632"/>
      <c r="V128" s="632"/>
      <c r="W128" s="664"/>
      <c r="X128" s="589"/>
      <c r="Y128" s="637"/>
      <c r="Z128" s="637"/>
      <c r="AA128" s="589"/>
      <c r="AB128" s="589"/>
      <c r="AC128" s="590"/>
      <c r="AD128" s="492" t="s">
        <v>983</v>
      </c>
      <c r="AE128" s="277"/>
      <c r="AF128" s="493">
        <v>0.1</v>
      </c>
      <c r="AG128" s="493">
        <v>0.1</v>
      </c>
      <c r="AH128" s="493">
        <v>0.4</v>
      </c>
      <c r="AI128" s="493">
        <v>0.4</v>
      </c>
      <c r="AJ128" s="493">
        <v>0.5</v>
      </c>
      <c r="AK128" s="493">
        <v>0.75</v>
      </c>
      <c r="AL128" s="493"/>
      <c r="AM128" s="493">
        <v>0.9</v>
      </c>
      <c r="AN128" s="437"/>
      <c r="AO128" s="437"/>
      <c r="AP128" s="437"/>
      <c r="AQ128" s="634"/>
      <c r="AR128" s="623"/>
    </row>
    <row r="129" spans="2:44" ht="30" customHeight="1" x14ac:dyDescent="0.25">
      <c r="B129" s="400">
        <v>2018</v>
      </c>
      <c r="C129" s="457" t="s">
        <v>16</v>
      </c>
      <c r="D129" s="651" t="s">
        <v>332</v>
      </c>
      <c r="E129" s="619" t="s">
        <v>574</v>
      </c>
      <c r="F129" s="651" t="s">
        <v>400</v>
      </c>
      <c r="G129" s="619" t="s">
        <v>792</v>
      </c>
      <c r="H129" s="651" t="s">
        <v>722</v>
      </c>
      <c r="I129" s="452" t="s">
        <v>490</v>
      </c>
      <c r="J129" s="452" t="s">
        <v>1510</v>
      </c>
      <c r="K129" s="619" t="s">
        <v>1693</v>
      </c>
      <c r="L129" s="651">
        <v>1</v>
      </c>
      <c r="M129" s="619" t="s">
        <v>921</v>
      </c>
      <c r="N129" s="651" t="s">
        <v>333</v>
      </c>
      <c r="O129" s="457" t="s">
        <v>519</v>
      </c>
      <c r="P129" s="656" t="s">
        <v>18</v>
      </c>
      <c r="Q129" s="651" t="s">
        <v>18</v>
      </c>
      <c r="R129" s="651" t="s">
        <v>18</v>
      </c>
      <c r="S129" s="654" t="s">
        <v>18</v>
      </c>
      <c r="T129" s="654">
        <v>0</v>
      </c>
      <c r="U129" s="654">
        <v>0</v>
      </c>
      <c r="V129" s="654">
        <v>0</v>
      </c>
      <c r="W129" s="663">
        <v>1600000</v>
      </c>
      <c r="X129" s="619" t="s">
        <v>1199</v>
      </c>
      <c r="Y129" s="651" t="s">
        <v>966</v>
      </c>
      <c r="Z129" s="651" t="s">
        <v>18</v>
      </c>
      <c r="AA129" s="619" t="s">
        <v>1628</v>
      </c>
      <c r="AB129" s="619" t="s">
        <v>1630</v>
      </c>
      <c r="AC129" s="653" t="s">
        <v>986</v>
      </c>
      <c r="AD129" s="456" t="s">
        <v>982</v>
      </c>
      <c r="AE129" s="440">
        <v>0.25</v>
      </c>
      <c r="AF129" s="440">
        <v>0.5</v>
      </c>
      <c r="AG129" s="440"/>
      <c r="AH129" s="440">
        <v>0.75</v>
      </c>
      <c r="AI129" s="440">
        <v>0.9</v>
      </c>
      <c r="AJ129" s="440">
        <v>1</v>
      </c>
      <c r="AK129" s="440"/>
      <c r="AL129" s="440"/>
      <c r="AM129" s="440"/>
      <c r="AN129" s="440"/>
      <c r="AO129" s="440"/>
      <c r="AP129" s="440"/>
      <c r="AQ129" s="600" t="s">
        <v>1631</v>
      </c>
      <c r="AR129" s="600"/>
    </row>
    <row r="130" spans="2:44" ht="30" customHeight="1" x14ac:dyDescent="0.25">
      <c r="B130" s="400">
        <v>2018</v>
      </c>
      <c r="C130" s="457" t="s">
        <v>16</v>
      </c>
      <c r="D130" s="652"/>
      <c r="E130" s="620"/>
      <c r="F130" s="652"/>
      <c r="G130" s="620"/>
      <c r="H130" s="652"/>
      <c r="I130" s="452" t="s">
        <v>490</v>
      </c>
      <c r="J130" s="452" t="s">
        <v>1510</v>
      </c>
      <c r="K130" s="620"/>
      <c r="L130" s="652"/>
      <c r="M130" s="620"/>
      <c r="N130" s="652"/>
      <c r="O130" s="457" t="s">
        <v>519</v>
      </c>
      <c r="P130" s="657"/>
      <c r="Q130" s="652"/>
      <c r="R130" s="652"/>
      <c r="S130" s="655"/>
      <c r="T130" s="655"/>
      <c r="U130" s="707"/>
      <c r="V130" s="707"/>
      <c r="W130" s="664"/>
      <c r="X130" s="620"/>
      <c r="Y130" s="652"/>
      <c r="Z130" s="652"/>
      <c r="AA130" s="620"/>
      <c r="AB130" s="620"/>
      <c r="AC130" s="665"/>
      <c r="AD130" s="456" t="s">
        <v>983</v>
      </c>
      <c r="AE130" s="434"/>
      <c r="AF130" s="440"/>
      <c r="AG130" s="440"/>
      <c r="AH130" s="440"/>
      <c r="AI130" s="440"/>
      <c r="AJ130" s="440"/>
      <c r="AK130" s="440"/>
      <c r="AL130" s="440"/>
      <c r="AM130" s="440"/>
      <c r="AN130" s="440"/>
      <c r="AO130" s="440"/>
      <c r="AP130" s="440"/>
      <c r="AQ130" s="601"/>
      <c r="AR130" s="601"/>
    </row>
    <row r="131" spans="2:44" ht="30" customHeight="1" x14ac:dyDescent="0.25">
      <c r="B131" s="400">
        <v>2019</v>
      </c>
      <c r="C131" s="457" t="s">
        <v>16</v>
      </c>
      <c r="D131" s="651" t="s">
        <v>332</v>
      </c>
      <c r="E131" s="619" t="s">
        <v>574</v>
      </c>
      <c r="F131" s="651" t="s">
        <v>400</v>
      </c>
      <c r="G131" s="619" t="s">
        <v>792</v>
      </c>
      <c r="H131" s="651" t="s">
        <v>722</v>
      </c>
      <c r="I131" s="452" t="s">
        <v>490</v>
      </c>
      <c r="J131" s="452" t="s">
        <v>1511</v>
      </c>
      <c r="K131" s="619" t="s">
        <v>1783</v>
      </c>
      <c r="L131" s="651">
        <v>1</v>
      </c>
      <c r="M131" s="619" t="s">
        <v>921</v>
      </c>
      <c r="N131" s="651" t="s">
        <v>333</v>
      </c>
      <c r="O131" s="457" t="s">
        <v>519</v>
      </c>
      <c r="P131" s="656" t="s">
        <v>18</v>
      </c>
      <c r="Q131" s="651" t="s">
        <v>18</v>
      </c>
      <c r="R131" s="651" t="s">
        <v>18</v>
      </c>
      <c r="S131" s="654" t="s">
        <v>18</v>
      </c>
      <c r="T131" s="654">
        <v>0</v>
      </c>
      <c r="U131" s="654">
        <v>0</v>
      </c>
      <c r="V131" s="654">
        <v>0</v>
      </c>
      <c r="W131" s="654">
        <v>3118624.34</v>
      </c>
      <c r="X131" s="619" t="s">
        <v>1199</v>
      </c>
      <c r="Y131" s="651" t="s">
        <v>966</v>
      </c>
      <c r="Z131" s="651" t="s">
        <v>18</v>
      </c>
      <c r="AA131" s="619" t="s">
        <v>1628</v>
      </c>
      <c r="AB131" s="619" t="s">
        <v>1630</v>
      </c>
      <c r="AC131" s="653" t="s">
        <v>987</v>
      </c>
      <c r="AD131" s="456" t="s">
        <v>982</v>
      </c>
      <c r="AE131" s="440">
        <v>0.25</v>
      </c>
      <c r="AF131" s="440">
        <v>0.5</v>
      </c>
      <c r="AG131" s="440"/>
      <c r="AH131" s="440">
        <v>0.75</v>
      </c>
      <c r="AI131" s="440">
        <v>0.9</v>
      </c>
      <c r="AJ131" s="440">
        <v>1</v>
      </c>
      <c r="AK131" s="440"/>
      <c r="AL131" s="440"/>
      <c r="AM131" s="440"/>
      <c r="AN131" s="440"/>
      <c r="AO131" s="440"/>
      <c r="AP131" s="440"/>
      <c r="AQ131" s="600" t="s">
        <v>1631</v>
      </c>
      <c r="AR131" s="600"/>
    </row>
    <row r="132" spans="2:44" ht="30" customHeight="1" x14ac:dyDescent="0.25">
      <c r="B132" s="400">
        <v>2019</v>
      </c>
      <c r="C132" s="457" t="s">
        <v>16</v>
      </c>
      <c r="D132" s="652"/>
      <c r="E132" s="620"/>
      <c r="F132" s="652"/>
      <c r="G132" s="620"/>
      <c r="H132" s="652"/>
      <c r="I132" s="452" t="s">
        <v>490</v>
      </c>
      <c r="J132" s="452" t="s">
        <v>1511</v>
      </c>
      <c r="K132" s="620"/>
      <c r="L132" s="652"/>
      <c r="M132" s="620"/>
      <c r="N132" s="652"/>
      <c r="O132" s="457" t="s">
        <v>519</v>
      </c>
      <c r="P132" s="657"/>
      <c r="Q132" s="652"/>
      <c r="R132" s="652"/>
      <c r="S132" s="655"/>
      <c r="T132" s="655"/>
      <c r="U132" s="707"/>
      <c r="V132" s="707"/>
      <c r="W132" s="655"/>
      <c r="X132" s="620"/>
      <c r="Y132" s="652"/>
      <c r="Z132" s="652"/>
      <c r="AA132" s="620"/>
      <c r="AB132" s="620"/>
      <c r="AC132" s="665"/>
      <c r="AD132" s="456" t="s">
        <v>983</v>
      </c>
      <c r="AE132" s="434"/>
      <c r="AF132" s="440"/>
      <c r="AG132" s="440"/>
      <c r="AH132" s="440"/>
      <c r="AI132" s="440"/>
      <c r="AJ132" s="440"/>
      <c r="AK132" s="440"/>
      <c r="AL132" s="440"/>
      <c r="AM132" s="440"/>
      <c r="AN132" s="440"/>
      <c r="AO132" s="440"/>
      <c r="AP132" s="440"/>
      <c r="AQ132" s="601"/>
      <c r="AR132" s="601"/>
    </row>
    <row r="133" spans="2:44" ht="30" customHeight="1" x14ac:dyDescent="0.25">
      <c r="B133" s="399">
        <v>2017</v>
      </c>
      <c r="C133" s="455" t="s">
        <v>16</v>
      </c>
      <c r="D133" s="636" t="s">
        <v>332</v>
      </c>
      <c r="E133" s="588" t="s">
        <v>574</v>
      </c>
      <c r="F133" s="636" t="s">
        <v>401</v>
      </c>
      <c r="G133" s="588" t="s">
        <v>793</v>
      </c>
      <c r="H133" s="636" t="s">
        <v>722</v>
      </c>
      <c r="I133" s="454" t="s">
        <v>491</v>
      </c>
      <c r="J133" s="454" t="s">
        <v>1512</v>
      </c>
      <c r="K133" s="588" t="s">
        <v>1694</v>
      </c>
      <c r="L133" s="636">
        <v>2</v>
      </c>
      <c r="M133" s="588" t="s">
        <v>1159</v>
      </c>
      <c r="N133" s="636" t="s">
        <v>333</v>
      </c>
      <c r="O133" s="415" t="s">
        <v>300</v>
      </c>
      <c r="P133" s="647" t="s">
        <v>18</v>
      </c>
      <c r="Q133" s="636" t="s">
        <v>18</v>
      </c>
      <c r="R133" s="636" t="s">
        <v>18</v>
      </c>
      <c r="S133" s="631" t="s">
        <v>18</v>
      </c>
      <c r="T133" s="631">
        <v>0</v>
      </c>
      <c r="U133" s="631">
        <v>0</v>
      </c>
      <c r="V133" s="631">
        <v>1225940</v>
      </c>
      <c r="W133" s="631">
        <v>1225940</v>
      </c>
      <c r="X133" s="588" t="s">
        <v>1576</v>
      </c>
      <c r="Y133" s="636" t="s">
        <v>966</v>
      </c>
      <c r="Z133" s="636" t="s">
        <v>18</v>
      </c>
      <c r="AA133" s="588" t="s">
        <v>1114</v>
      </c>
      <c r="AB133" s="588" t="s">
        <v>1021</v>
      </c>
      <c r="AC133" s="678" t="s">
        <v>1318</v>
      </c>
      <c r="AD133" s="494" t="s">
        <v>982</v>
      </c>
      <c r="AE133" s="435"/>
      <c r="AF133" s="435"/>
      <c r="AG133" s="435"/>
      <c r="AH133" s="435"/>
      <c r="AI133" s="496"/>
      <c r="AJ133" s="496">
        <v>0.25</v>
      </c>
      <c r="AK133" s="496">
        <v>0.5</v>
      </c>
      <c r="AL133" s="496">
        <v>0.75</v>
      </c>
      <c r="AM133" s="496">
        <v>0.95</v>
      </c>
      <c r="AN133" s="437">
        <v>1</v>
      </c>
      <c r="AO133" s="437"/>
      <c r="AP133" s="437"/>
      <c r="AQ133" s="588" t="s">
        <v>1335</v>
      </c>
      <c r="AR133" s="586" t="s">
        <v>1987</v>
      </c>
    </row>
    <row r="134" spans="2:44" ht="30" customHeight="1" x14ac:dyDescent="0.25">
      <c r="B134" s="399">
        <v>2017</v>
      </c>
      <c r="C134" s="455" t="s">
        <v>16</v>
      </c>
      <c r="D134" s="637"/>
      <c r="E134" s="589"/>
      <c r="F134" s="637"/>
      <c r="G134" s="589"/>
      <c r="H134" s="637"/>
      <c r="I134" s="454" t="s">
        <v>491</v>
      </c>
      <c r="J134" s="454" t="s">
        <v>1512</v>
      </c>
      <c r="K134" s="589"/>
      <c r="L134" s="637"/>
      <c r="M134" s="589"/>
      <c r="N134" s="637"/>
      <c r="O134" s="415" t="s">
        <v>300</v>
      </c>
      <c r="P134" s="648"/>
      <c r="Q134" s="637"/>
      <c r="R134" s="637"/>
      <c r="S134" s="632"/>
      <c r="T134" s="632"/>
      <c r="U134" s="632"/>
      <c r="V134" s="632"/>
      <c r="W134" s="632"/>
      <c r="X134" s="589"/>
      <c r="Y134" s="637"/>
      <c r="Z134" s="637"/>
      <c r="AA134" s="589"/>
      <c r="AB134" s="589"/>
      <c r="AC134" s="678"/>
      <c r="AD134" s="495" t="s">
        <v>983</v>
      </c>
      <c r="AE134" s="436"/>
      <c r="AF134" s="435"/>
      <c r="AG134" s="435"/>
      <c r="AH134" s="435"/>
      <c r="AI134" s="496">
        <v>0.25</v>
      </c>
      <c r="AJ134" s="496">
        <v>0.25</v>
      </c>
      <c r="AK134" s="496">
        <v>0.5</v>
      </c>
      <c r="AL134" s="496">
        <v>0.5</v>
      </c>
      <c r="AM134" s="496">
        <v>0.95</v>
      </c>
      <c r="AN134" s="437"/>
      <c r="AO134" s="437"/>
      <c r="AP134" s="437"/>
      <c r="AQ134" s="589"/>
      <c r="AR134" s="587"/>
    </row>
    <row r="135" spans="2:44" ht="30" customHeight="1" x14ac:dyDescent="0.25">
      <c r="B135" s="400">
        <v>2018</v>
      </c>
      <c r="C135" s="457" t="s">
        <v>16</v>
      </c>
      <c r="D135" s="651" t="s">
        <v>332</v>
      </c>
      <c r="E135" s="619" t="s">
        <v>574</v>
      </c>
      <c r="F135" s="651" t="s">
        <v>401</v>
      </c>
      <c r="G135" s="619" t="s">
        <v>793</v>
      </c>
      <c r="H135" s="651" t="s">
        <v>722</v>
      </c>
      <c r="I135" s="452" t="s">
        <v>491</v>
      </c>
      <c r="J135" s="452" t="s">
        <v>1513</v>
      </c>
      <c r="K135" s="619" t="s">
        <v>1695</v>
      </c>
      <c r="L135" s="651">
        <v>2</v>
      </c>
      <c r="M135" s="619" t="s">
        <v>1159</v>
      </c>
      <c r="N135" s="651" t="s">
        <v>333</v>
      </c>
      <c r="O135" s="457" t="s">
        <v>300</v>
      </c>
      <c r="P135" s="656" t="s">
        <v>18</v>
      </c>
      <c r="Q135" s="651" t="s">
        <v>18</v>
      </c>
      <c r="R135" s="651" t="s">
        <v>18</v>
      </c>
      <c r="S135" s="654" t="s">
        <v>18</v>
      </c>
      <c r="T135" s="654">
        <v>0</v>
      </c>
      <c r="U135" s="654">
        <v>0</v>
      </c>
      <c r="V135" s="654">
        <v>0</v>
      </c>
      <c r="W135" s="683">
        <v>1348533.65</v>
      </c>
      <c r="X135" s="619" t="s">
        <v>1183</v>
      </c>
      <c r="Y135" s="651" t="s">
        <v>966</v>
      </c>
      <c r="Z135" s="651" t="s">
        <v>18</v>
      </c>
      <c r="AA135" s="619" t="s">
        <v>1114</v>
      </c>
      <c r="AB135" s="619" t="s">
        <v>1021</v>
      </c>
      <c r="AC135" s="653" t="s">
        <v>986</v>
      </c>
      <c r="AD135" s="453" t="s">
        <v>982</v>
      </c>
      <c r="AE135" s="440"/>
      <c r="AF135" s="440"/>
      <c r="AG135" s="440"/>
      <c r="AH135" s="440"/>
      <c r="AI135" s="440"/>
      <c r="AJ135" s="440">
        <v>0.25</v>
      </c>
      <c r="AK135" s="440">
        <v>0.5</v>
      </c>
      <c r="AL135" s="440">
        <v>0.75</v>
      </c>
      <c r="AM135" s="440">
        <v>0.95</v>
      </c>
      <c r="AN135" s="440">
        <v>1</v>
      </c>
      <c r="AO135" s="440"/>
      <c r="AP135" s="440"/>
      <c r="AQ135" s="600" t="s">
        <v>1294</v>
      </c>
      <c r="AR135" s="600" t="s">
        <v>1115</v>
      </c>
    </row>
    <row r="136" spans="2:44" ht="30" customHeight="1" x14ac:dyDescent="0.25">
      <c r="B136" s="400">
        <v>2018</v>
      </c>
      <c r="C136" s="457" t="s">
        <v>16</v>
      </c>
      <c r="D136" s="652"/>
      <c r="E136" s="620"/>
      <c r="F136" s="652"/>
      <c r="G136" s="620"/>
      <c r="H136" s="652"/>
      <c r="I136" s="452" t="s">
        <v>491</v>
      </c>
      <c r="J136" s="452" t="s">
        <v>1513</v>
      </c>
      <c r="K136" s="620"/>
      <c r="L136" s="652"/>
      <c r="M136" s="620"/>
      <c r="N136" s="652"/>
      <c r="O136" s="457" t="s">
        <v>300</v>
      </c>
      <c r="P136" s="657"/>
      <c r="Q136" s="652"/>
      <c r="R136" s="652"/>
      <c r="S136" s="655"/>
      <c r="T136" s="655"/>
      <c r="U136" s="655"/>
      <c r="V136" s="655"/>
      <c r="W136" s="684"/>
      <c r="X136" s="620"/>
      <c r="Y136" s="652"/>
      <c r="Z136" s="652"/>
      <c r="AA136" s="620"/>
      <c r="AB136" s="620"/>
      <c r="AC136" s="665"/>
      <c r="AD136" s="453" t="s">
        <v>983</v>
      </c>
      <c r="AE136" s="434"/>
      <c r="AF136" s="440"/>
      <c r="AG136" s="440"/>
      <c r="AH136" s="440"/>
      <c r="AI136" s="440"/>
      <c r="AJ136" s="440"/>
      <c r="AK136" s="440"/>
      <c r="AL136" s="440"/>
      <c r="AM136" s="440"/>
      <c r="AN136" s="440"/>
      <c r="AO136" s="440"/>
      <c r="AP136" s="440"/>
      <c r="AQ136" s="601"/>
      <c r="AR136" s="601"/>
    </row>
    <row r="137" spans="2:44" ht="30" customHeight="1" x14ac:dyDescent="0.25">
      <c r="B137" s="400">
        <v>2019</v>
      </c>
      <c r="C137" s="457" t="s">
        <v>16</v>
      </c>
      <c r="D137" s="651" t="s">
        <v>332</v>
      </c>
      <c r="E137" s="619" t="s">
        <v>574</v>
      </c>
      <c r="F137" s="651" t="s">
        <v>401</v>
      </c>
      <c r="G137" s="619" t="s">
        <v>793</v>
      </c>
      <c r="H137" s="651" t="s">
        <v>722</v>
      </c>
      <c r="I137" s="452" t="s">
        <v>491</v>
      </c>
      <c r="J137" s="452" t="s">
        <v>1514</v>
      </c>
      <c r="K137" s="619" t="s">
        <v>1696</v>
      </c>
      <c r="L137" s="651">
        <v>2</v>
      </c>
      <c r="M137" s="619" t="s">
        <v>1159</v>
      </c>
      <c r="N137" s="651" t="s">
        <v>333</v>
      </c>
      <c r="O137" s="457" t="s">
        <v>300</v>
      </c>
      <c r="P137" s="656" t="s">
        <v>18</v>
      </c>
      <c r="Q137" s="651" t="s">
        <v>18</v>
      </c>
      <c r="R137" s="651" t="s">
        <v>18</v>
      </c>
      <c r="S137" s="654" t="s">
        <v>18</v>
      </c>
      <c r="T137" s="654">
        <v>0</v>
      </c>
      <c r="U137" s="654">
        <v>0</v>
      </c>
      <c r="V137" s="654">
        <v>0</v>
      </c>
      <c r="W137" s="654">
        <v>1483387.01</v>
      </c>
      <c r="X137" s="619" t="s">
        <v>1183</v>
      </c>
      <c r="Y137" s="651" t="s">
        <v>966</v>
      </c>
      <c r="Z137" s="651" t="s">
        <v>18</v>
      </c>
      <c r="AA137" s="619" t="s">
        <v>1114</v>
      </c>
      <c r="AB137" s="619" t="s">
        <v>1021</v>
      </c>
      <c r="AC137" s="653" t="s">
        <v>987</v>
      </c>
      <c r="AD137" s="453" t="s">
        <v>982</v>
      </c>
      <c r="AE137" s="440"/>
      <c r="AF137" s="440"/>
      <c r="AG137" s="440"/>
      <c r="AH137" s="440"/>
      <c r="AI137" s="440"/>
      <c r="AJ137" s="440">
        <v>0.25</v>
      </c>
      <c r="AK137" s="440">
        <v>0.5</v>
      </c>
      <c r="AL137" s="440">
        <v>0.75</v>
      </c>
      <c r="AM137" s="440">
        <v>0.95</v>
      </c>
      <c r="AN137" s="440">
        <v>1</v>
      </c>
      <c r="AO137" s="440"/>
      <c r="AP137" s="440"/>
      <c r="AQ137" s="600" t="s">
        <v>1294</v>
      </c>
      <c r="AR137" s="600" t="s">
        <v>1115</v>
      </c>
    </row>
    <row r="138" spans="2:44" ht="30" customHeight="1" x14ac:dyDescent="0.25">
      <c r="B138" s="400">
        <v>2019</v>
      </c>
      <c r="C138" s="457" t="s">
        <v>16</v>
      </c>
      <c r="D138" s="652"/>
      <c r="E138" s="620"/>
      <c r="F138" s="652"/>
      <c r="G138" s="620"/>
      <c r="H138" s="652"/>
      <c r="I138" s="452" t="s">
        <v>491</v>
      </c>
      <c r="J138" s="452" t="s">
        <v>1514</v>
      </c>
      <c r="K138" s="620"/>
      <c r="L138" s="652"/>
      <c r="M138" s="620"/>
      <c r="N138" s="652"/>
      <c r="O138" s="457" t="s">
        <v>300</v>
      </c>
      <c r="P138" s="657"/>
      <c r="Q138" s="652"/>
      <c r="R138" s="652"/>
      <c r="S138" s="655"/>
      <c r="T138" s="655"/>
      <c r="U138" s="655"/>
      <c r="V138" s="655"/>
      <c r="W138" s="655"/>
      <c r="X138" s="620"/>
      <c r="Y138" s="652"/>
      <c r="Z138" s="652"/>
      <c r="AA138" s="620"/>
      <c r="AB138" s="620"/>
      <c r="AC138" s="665"/>
      <c r="AD138" s="453" t="s">
        <v>983</v>
      </c>
      <c r="AE138" s="434"/>
      <c r="AF138" s="440"/>
      <c r="AG138" s="440"/>
      <c r="AH138" s="440"/>
      <c r="AI138" s="440"/>
      <c r="AJ138" s="440"/>
      <c r="AK138" s="440"/>
      <c r="AL138" s="440"/>
      <c r="AM138" s="440"/>
      <c r="AN138" s="440"/>
      <c r="AO138" s="440"/>
      <c r="AP138" s="440"/>
      <c r="AQ138" s="601"/>
      <c r="AR138" s="601"/>
    </row>
    <row r="139" spans="2:44" ht="35.450000000000003" customHeight="1" x14ac:dyDescent="0.25">
      <c r="B139" s="399">
        <v>2017</v>
      </c>
      <c r="C139" s="455" t="s">
        <v>16</v>
      </c>
      <c r="D139" s="636" t="s">
        <v>332</v>
      </c>
      <c r="E139" s="588" t="s">
        <v>574</v>
      </c>
      <c r="F139" s="636" t="s">
        <v>398</v>
      </c>
      <c r="G139" s="588" t="s">
        <v>792</v>
      </c>
      <c r="H139" s="636" t="s">
        <v>722</v>
      </c>
      <c r="I139" s="454" t="s">
        <v>492</v>
      </c>
      <c r="J139" s="454" t="s">
        <v>1515</v>
      </c>
      <c r="K139" s="588" t="s">
        <v>1791</v>
      </c>
      <c r="L139" s="636">
        <v>2</v>
      </c>
      <c r="M139" s="588" t="s">
        <v>1794</v>
      </c>
      <c r="N139" s="636" t="s">
        <v>333</v>
      </c>
      <c r="O139" s="415" t="s">
        <v>300</v>
      </c>
      <c r="P139" s="647" t="s">
        <v>18</v>
      </c>
      <c r="Q139" s="636" t="s">
        <v>18</v>
      </c>
      <c r="R139" s="636" t="s">
        <v>18</v>
      </c>
      <c r="S139" s="631" t="s">
        <v>18</v>
      </c>
      <c r="T139" s="631">
        <v>0</v>
      </c>
      <c r="U139" s="631">
        <v>0</v>
      </c>
      <c r="V139" s="631">
        <v>484372</v>
      </c>
      <c r="W139" s="663">
        <v>250000</v>
      </c>
      <c r="X139" s="588" t="s">
        <v>1577</v>
      </c>
      <c r="Y139" s="636" t="s">
        <v>966</v>
      </c>
      <c r="Z139" s="636" t="s">
        <v>18</v>
      </c>
      <c r="AA139" s="588" t="s">
        <v>1799</v>
      </c>
      <c r="AB139" s="588" t="s">
        <v>1804</v>
      </c>
      <c r="AC139" s="590" t="s">
        <v>1170</v>
      </c>
      <c r="AD139" s="491" t="s">
        <v>982</v>
      </c>
      <c r="AE139" s="493"/>
      <c r="AF139" s="493"/>
      <c r="AG139" s="493"/>
      <c r="AH139" s="493">
        <v>0.3</v>
      </c>
      <c r="AI139" s="493">
        <v>0.5</v>
      </c>
      <c r="AJ139" s="493">
        <v>0.6</v>
      </c>
      <c r="AK139" s="493"/>
      <c r="AL139" s="488">
        <v>0.7</v>
      </c>
      <c r="AM139" s="488"/>
      <c r="AN139" s="430">
        <v>0.9</v>
      </c>
      <c r="AO139" s="437">
        <v>1</v>
      </c>
      <c r="AP139" s="437"/>
      <c r="AQ139" s="633" t="s">
        <v>1802</v>
      </c>
      <c r="AR139" s="602" t="s">
        <v>1988</v>
      </c>
    </row>
    <row r="140" spans="2:44" ht="30" customHeight="1" x14ac:dyDescent="0.25">
      <c r="B140" s="399">
        <v>2017</v>
      </c>
      <c r="C140" s="455" t="s">
        <v>16</v>
      </c>
      <c r="D140" s="637"/>
      <c r="E140" s="589"/>
      <c r="F140" s="637"/>
      <c r="G140" s="589"/>
      <c r="H140" s="637"/>
      <c r="I140" s="454" t="s">
        <v>492</v>
      </c>
      <c r="J140" s="454" t="s">
        <v>1515</v>
      </c>
      <c r="K140" s="589"/>
      <c r="L140" s="637"/>
      <c r="M140" s="589"/>
      <c r="N140" s="637"/>
      <c r="O140" s="415" t="s">
        <v>300</v>
      </c>
      <c r="P140" s="648"/>
      <c r="Q140" s="637"/>
      <c r="R140" s="637"/>
      <c r="S140" s="632"/>
      <c r="T140" s="632"/>
      <c r="U140" s="632"/>
      <c r="V140" s="632"/>
      <c r="W140" s="664"/>
      <c r="X140" s="589"/>
      <c r="Y140" s="637"/>
      <c r="Z140" s="637"/>
      <c r="AA140" s="589"/>
      <c r="AB140" s="589"/>
      <c r="AC140" s="590"/>
      <c r="AD140" s="492" t="s">
        <v>983</v>
      </c>
      <c r="AE140" s="277"/>
      <c r="AF140" s="493"/>
      <c r="AG140" s="493"/>
      <c r="AH140" s="493"/>
      <c r="AI140" s="493"/>
      <c r="AJ140" s="493">
        <v>0</v>
      </c>
      <c r="AK140" s="493"/>
      <c r="AL140" s="493">
        <v>0</v>
      </c>
      <c r="AM140" s="493">
        <v>0.3</v>
      </c>
      <c r="AN140" s="437"/>
      <c r="AO140" s="437"/>
      <c r="AP140" s="437"/>
      <c r="AQ140" s="634"/>
      <c r="AR140" s="603"/>
    </row>
    <row r="141" spans="2:44" ht="30" customHeight="1" x14ac:dyDescent="0.25">
      <c r="B141" s="400">
        <v>2018</v>
      </c>
      <c r="C141" s="457" t="s">
        <v>16</v>
      </c>
      <c r="D141" s="651" t="s">
        <v>332</v>
      </c>
      <c r="E141" s="619" t="s">
        <v>574</v>
      </c>
      <c r="F141" s="651" t="s">
        <v>398</v>
      </c>
      <c r="G141" s="619" t="s">
        <v>792</v>
      </c>
      <c r="H141" s="651" t="s">
        <v>722</v>
      </c>
      <c r="I141" s="452" t="s">
        <v>492</v>
      </c>
      <c r="J141" s="452" t="s">
        <v>1516</v>
      </c>
      <c r="K141" s="619" t="s">
        <v>1792</v>
      </c>
      <c r="L141" s="651">
        <v>3</v>
      </c>
      <c r="M141" s="619" t="s">
        <v>1795</v>
      </c>
      <c r="N141" s="651" t="s">
        <v>333</v>
      </c>
      <c r="O141" s="457" t="s">
        <v>300</v>
      </c>
      <c r="P141" s="656" t="s">
        <v>18</v>
      </c>
      <c r="Q141" s="651" t="s">
        <v>18</v>
      </c>
      <c r="R141" s="651" t="s">
        <v>18</v>
      </c>
      <c r="S141" s="654" t="s">
        <v>18</v>
      </c>
      <c r="T141" s="654">
        <v>0</v>
      </c>
      <c r="U141" s="654">
        <v>0</v>
      </c>
      <c r="V141" s="654">
        <v>0</v>
      </c>
      <c r="W141" s="663">
        <v>532809</v>
      </c>
      <c r="X141" s="619"/>
      <c r="Y141" s="651" t="s">
        <v>966</v>
      </c>
      <c r="Z141" s="651" t="s">
        <v>18</v>
      </c>
      <c r="AA141" s="619" t="s">
        <v>1800</v>
      </c>
      <c r="AB141" s="619" t="s">
        <v>1797</v>
      </c>
      <c r="AC141" s="653" t="s">
        <v>986</v>
      </c>
      <c r="AD141" s="453" t="s">
        <v>982</v>
      </c>
      <c r="AE141" s="440"/>
      <c r="AF141" s="440"/>
      <c r="AG141" s="440"/>
      <c r="AH141" s="440">
        <v>0.3</v>
      </c>
      <c r="AI141" s="440">
        <v>0.5</v>
      </c>
      <c r="AJ141" s="440">
        <v>0.6</v>
      </c>
      <c r="AK141" s="440"/>
      <c r="AL141" s="440">
        <v>0.7</v>
      </c>
      <c r="AM141" s="440"/>
      <c r="AN141" s="440">
        <v>0.9</v>
      </c>
      <c r="AO141" s="440">
        <v>1</v>
      </c>
      <c r="AP141" s="447"/>
      <c r="AQ141" s="600" t="s">
        <v>1803</v>
      </c>
      <c r="AR141" s="600"/>
    </row>
    <row r="142" spans="2:44" ht="30" customHeight="1" x14ac:dyDescent="0.25">
      <c r="B142" s="400">
        <v>2018</v>
      </c>
      <c r="C142" s="457" t="s">
        <v>16</v>
      </c>
      <c r="D142" s="652"/>
      <c r="E142" s="620"/>
      <c r="F142" s="652"/>
      <c r="G142" s="620"/>
      <c r="H142" s="652"/>
      <c r="I142" s="452" t="s">
        <v>492</v>
      </c>
      <c r="J142" s="452" t="s">
        <v>1516</v>
      </c>
      <c r="K142" s="620"/>
      <c r="L142" s="652"/>
      <c r="M142" s="620"/>
      <c r="N142" s="652"/>
      <c r="O142" s="457" t="s">
        <v>300</v>
      </c>
      <c r="P142" s="657"/>
      <c r="Q142" s="652"/>
      <c r="R142" s="652"/>
      <c r="S142" s="655"/>
      <c r="T142" s="655"/>
      <c r="U142" s="655"/>
      <c r="V142" s="655"/>
      <c r="W142" s="664"/>
      <c r="X142" s="620"/>
      <c r="Y142" s="652"/>
      <c r="Z142" s="652"/>
      <c r="AA142" s="620"/>
      <c r="AB142" s="620"/>
      <c r="AC142" s="665"/>
      <c r="AD142" s="453" t="s">
        <v>983</v>
      </c>
      <c r="AE142" s="434"/>
      <c r="AF142" s="440"/>
      <c r="AG142" s="440"/>
      <c r="AH142" s="440"/>
      <c r="AI142" s="440"/>
      <c r="AJ142" s="440"/>
      <c r="AK142" s="440"/>
      <c r="AL142" s="440"/>
      <c r="AM142" s="440"/>
      <c r="AN142" s="440"/>
      <c r="AO142" s="440"/>
      <c r="AP142" s="447"/>
      <c r="AQ142" s="601"/>
      <c r="AR142" s="601"/>
    </row>
    <row r="143" spans="2:44" ht="30" customHeight="1" x14ac:dyDescent="0.25">
      <c r="B143" s="400">
        <v>2019</v>
      </c>
      <c r="C143" s="457" t="s">
        <v>16</v>
      </c>
      <c r="D143" s="651" t="s">
        <v>332</v>
      </c>
      <c r="E143" s="619" t="s">
        <v>574</v>
      </c>
      <c r="F143" s="651" t="s">
        <v>398</v>
      </c>
      <c r="G143" s="619" t="s">
        <v>792</v>
      </c>
      <c r="H143" s="651" t="s">
        <v>722</v>
      </c>
      <c r="I143" s="452" t="s">
        <v>492</v>
      </c>
      <c r="J143" s="452" t="s">
        <v>1517</v>
      </c>
      <c r="K143" s="619" t="s">
        <v>1793</v>
      </c>
      <c r="L143" s="651">
        <v>2</v>
      </c>
      <c r="M143" s="619" t="s">
        <v>1796</v>
      </c>
      <c r="N143" s="651" t="s">
        <v>333</v>
      </c>
      <c r="O143" s="457" t="s">
        <v>300</v>
      </c>
      <c r="P143" s="656" t="s">
        <v>18</v>
      </c>
      <c r="Q143" s="651" t="s">
        <v>18</v>
      </c>
      <c r="R143" s="651" t="s">
        <v>18</v>
      </c>
      <c r="S143" s="654" t="s">
        <v>18</v>
      </c>
      <c r="T143" s="654">
        <v>0</v>
      </c>
      <c r="U143" s="654">
        <v>0</v>
      </c>
      <c r="V143" s="654">
        <v>0</v>
      </c>
      <c r="W143" s="654">
        <v>0</v>
      </c>
      <c r="X143" s="619"/>
      <c r="Y143" s="651" t="s">
        <v>966</v>
      </c>
      <c r="Z143" s="651" t="s">
        <v>18</v>
      </c>
      <c r="AA143" s="619" t="s">
        <v>1801</v>
      </c>
      <c r="AB143" s="619" t="s">
        <v>1798</v>
      </c>
      <c r="AC143" s="653" t="s">
        <v>987</v>
      </c>
      <c r="AD143" s="453" t="s">
        <v>982</v>
      </c>
      <c r="AE143" s="440"/>
      <c r="AF143" s="440"/>
      <c r="AG143" s="440"/>
      <c r="AH143" s="440">
        <v>0.3</v>
      </c>
      <c r="AI143" s="440">
        <v>0.5</v>
      </c>
      <c r="AJ143" s="440">
        <v>0.6</v>
      </c>
      <c r="AK143" s="440"/>
      <c r="AL143" s="440">
        <v>0.7</v>
      </c>
      <c r="AM143" s="440"/>
      <c r="AN143" s="440">
        <v>0.9</v>
      </c>
      <c r="AO143" s="440">
        <v>1</v>
      </c>
      <c r="AP143" s="447"/>
      <c r="AQ143" s="619" t="s">
        <v>1803</v>
      </c>
      <c r="AR143" s="600"/>
    </row>
    <row r="144" spans="2:44" ht="30" customHeight="1" x14ac:dyDescent="0.25">
      <c r="B144" s="400">
        <v>2019</v>
      </c>
      <c r="C144" s="457" t="s">
        <v>16</v>
      </c>
      <c r="D144" s="652"/>
      <c r="E144" s="620"/>
      <c r="F144" s="652"/>
      <c r="G144" s="620"/>
      <c r="H144" s="652"/>
      <c r="I144" s="452" t="s">
        <v>492</v>
      </c>
      <c r="J144" s="452" t="s">
        <v>1517</v>
      </c>
      <c r="K144" s="620"/>
      <c r="L144" s="652"/>
      <c r="M144" s="620"/>
      <c r="N144" s="652"/>
      <c r="O144" s="457" t="s">
        <v>300</v>
      </c>
      <c r="P144" s="657"/>
      <c r="Q144" s="652"/>
      <c r="R144" s="652"/>
      <c r="S144" s="655"/>
      <c r="T144" s="655"/>
      <c r="U144" s="655"/>
      <c r="V144" s="655"/>
      <c r="W144" s="655"/>
      <c r="X144" s="620"/>
      <c r="Y144" s="652"/>
      <c r="Z144" s="652"/>
      <c r="AA144" s="620"/>
      <c r="AB144" s="620"/>
      <c r="AC144" s="665"/>
      <c r="AD144" s="453" t="s">
        <v>983</v>
      </c>
      <c r="AE144" s="434"/>
      <c r="AF144" s="440"/>
      <c r="AG144" s="440"/>
      <c r="AH144" s="440"/>
      <c r="AI144" s="440"/>
      <c r="AJ144" s="440"/>
      <c r="AK144" s="440"/>
      <c r="AL144" s="440"/>
      <c r="AM144" s="440"/>
      <c r="AN144" s="440"/>
      <c r="AO144" s="440"/>
      <c r="AP144" s="447"/>
      <c r="AQ144" s="620"/>
      <c r="AR144" s="601"/>
    </row>
    <row r="145" spans="2:44" ht="30" customHeight="1" x14ac:dyDescent="0.25">
      <c r="B145" s="258">
        <v>2017</v>
      </c>
      <c r="C145" s="458" t="s">
        <v>16</v>
      </c>
      <c r="D145" s="643" t="s">
        <v>332</v>
      </c>
      <c r="E145" s="615" t="s">
        <v>574</v>
      </c>
      <c r="F145" s="643" t="s">
        <v>392</v>
      </c>
      <c r="G145" s="615" t="s">
        <v>792</v>
      </c>
      <c r="H145" s="643" t="s">
        <v>722</v>
      </c>
      <c r="I145" s="459" t="s">
        <v>493</v>
      </c>
      <c r="J145" s="459" t="s">
        <v>1518</v>
      </c>
      <c r="K145" s="615" t="s">
        <v>1697</v>
      </c>
      <c r="L145" s="643">
        <v>1</v>
      </c>
      <c r="M145" s="615" t="s">
        <v>929</v>
      </c>
      <c r="N145" s="643" t="s">
        <v>333</v>
      </c>
      <c r="O145" s="458" t="s">
        <v>300</v>
      </c>
      <c r="P145" s="638" t="s">
        <v>18</v>
      </c>
      <c r="Q145" s="643" t="s">
        <v>18</v>
      </c>
      <c r="R145" s="643" t="s">
        <v>18</v>
      </c>
      <c r="S145" s="640" t="s">
        <v>18</v>
      </c>
      <c r="T145" s="640">
        <v>0</v>
      </c>
      <c r="U145" s="640">
        <v>0</v>
      </c>
      <c r="V145" s="640">
        <v>376096</v>
      </c>
      <c r="W145" s="640">
        <v>0</v>
      </c>
      <c r="X145" s="615" t="s">
        <v>1790</v>
      </c>
      <c r="Y145" s="643" t="s">
        <v>966</v>
      </c>
      <c r="Z145" s="643" t="s">
        <v>18</v>
      </c>
      <c r="AA145" s="615" t="s">
        <v>1116</v>
      </c>
      <c r="AB145" s="615" t="s">
        <v>1117</v>
      </c>
      <c r="AC145" s="679" t="s">
        <v>988</v>
      </c>
      <c r="AD145" s="460" t="s">
        <v>982</v>
      </c>
      <c r="AE145" s="235"/>
      <c r="AF145" s="235"/>
      <c r="AG145" s="235"/>
      <c r="AH145" s="235"/>
      <c r="AI145" s="235"/>
      <c r="AJ145" s="235">
        <v>0.25</v>
      </c>
      <c r="AK145" s="235">
        <v>0.5</v>
      </c>
      <c r="AL145" s="235">
        <v>0.75</v>
      </c>
      <c r="AM145" s="235"/>
      <c r="AN145" s="235">
        <v>0.95</v>
      </c>
      <c r="AO145" s="235">
        <v>1</v>
      </c>
      <c r="AP145" s="235"/>
      <c r="AQ145" s="621" t="s">
        <v>1022</v>
      </c>
      <c r="AR145" s="621" t="s">
        <v>1895</v>
      </c>
    </row>
    <row r="146" spans="2:44" ht="30" customHeight="1" x14ac:dyDescent="0.25">
      <c r="B146" s="258">
        <v>2017</v>
      </c>
      <c r="C146" s="458" t="s">
        <v>16</v>
      </c>
      <c r="D146" s="645"/>
      <c r="E146" s="616"/>
      <c r="F146" s="645"/>
      <c r="G146" s="616"/>
      <c r="H146" s="645"/>
      <c r="I146" s="459" t="s">
        <v>493</v>
      </c>
      <c r="J146" s="459" t="s">
        <v>1518</v>
      </c>
      <c r="K146" s="616"/>
      <c r="L146" s="645"/>
      <c r="M146" s="616"/>
      <c r="N146" s="645"/>
      <c r="O146" s="458" t="s">
        <v>300</v>
      </c>
      <c r="P146" s="672"/>
      <c r="Q146" s="645"/>
      <c r="R146" s="645"/>
      <c r="S146" s="671"/>
      <c r="T146" s="671"/>
      <c r="U146" s="671"/>
      <c r="V146" s="671"/>
      <c r="W146" s="671"/>
      <c r="X146" s="616"/>
      <c r="Y146" s="645"/>
      <c r="Z146" s="645"/>
      <c r="AA146" s="616"/>
      <c r="AB146" s="616"/>
      <c r="AC146" s="679"/>
      <c r="AD146" s="460" t="s">
        <v>983</v>
      </c>
      <c r="AE146" s="462"/>
      <c r="AF146" s="235"/>
      <c r="AG146" s="235"/>
      <c r="AH146" s="235"/>
      <c r="AI146" s="235"/>
      <c r="AJ146" s="235"/>
      <c r="AK146" s="235"/>
      <c r="AL146" s="235"/>
      <c r="AM146" s="235"/>
      <c r="AN146" s="235"/>
      <c r="AO146" s="235"/>
      <c r="AP146" s="235"/>
      <c r="AQ146" s="622"/>
      <c r="AR146" s="622"/>
    </row>
    <row r="147" spans="2:44" ht="30" customHeight="1" x14ac:dyDescent="0.25">
      <c r="B147" s="400">
        <v>2018</v>
      </c>
      <c r="C147" s="457" t="s">
        <v>16</v>
      </c>
      <c r="D147" s="651" t="s">
        <v>332</v>
      </c>
      <c r="E147" s="619" t="s">
        <v>574</v>
      </c>
      <c r="F147" s="651" t="s">
        <v>392</v>
      </c>
      <c r="G147" s="619" t="s">
        <v>792</v>
      </c>
      <c r="H147" s="651" t="s">
        <v>722</v>
      </c>
      <c r="I147" s="452" t="s">
        <v>493</v>
      </c>
      <c r="J147" s="452" t="s">
        <v>1519</v>
      </c>
      <c r="K147" s="619" t="s">
        <v>1698</v>
      </c>
      <c r="L147" s="651">
        <v>1</v>
      </c>
      <c r="M147" s="619" t="s">
        <v>1805</v>
      </c>
      <c r="N147" s="651" t="s">
        <v>333</v>
      </c>
      <c r="O147" s="457" t="s">
        <v>300</v>
      </c>
      <c r="P147" s="656" t="s">
        <v>18</v>
      </c>
      <c r="Q147" s="651" t="s">
        <v>18</v>
      </c>
      <c r="R147" s="651" t="s">
        <v>18</v>
      </c>
      <c r="S147" s="654" t="s">
        <v>18</v>
      </c>
      <c r="T147" s="654">
        <v>0</v>
      </c>
      <c r="U147" s="654">
        <v>0</v>
      </c>
      <c r="V147" s="654">
        <v>0</v>
      </c>
      <c r="W147" s="695">
        <v>66000</v>
      </c>
      <c r="X147" s="619" t="s">
        <v>1184</v>
      </c>
      <c r="Y147" s="651" t="s">
        <v>966</v>
      </c>
      <c r="Z147" s="651" t="s">
        <v>18</v>
      </c>
      <c r="AA147" s="619" t="s">
        <v>1808</v>
      </c>
      <c r="AB147" s="619" t="s">
        <v>1806</v>
      </c>
      <c r="AC147" s="658" t="s">
        <v>986</v>
      </c>
      <c r="AD147" s="456" t="s">
        <v>982</v>
      </c>
      <c r="AE147" s="447"/>
      <c r="AF147" s="447"/>
      <c r="AG147" s="440"/>
      <c r="AH147" s="440"/>
      <c r="AI147" s="440"/>
      <c r="AJ147" s="440">
        <v>0.25</v>
      </c>
      <c r="AK147" s="440"/>
      <c r="AL147" s="440">
        <v>0.5</v>
      </c>
      <c r="AM147" s="440"/>
      <c r="AN147" s="440">
        <v>0.75</v>
      </c>
      <c r="AO147" s="440">
        <v>0.95</v>
      </c>
      <c r="AP147" s="440">
        <v>1</v>
      </c>
      <c r="AQ147" s="600" t="s">
        <v>1022</v>
      </c>
      <c r="AR147" s="600"/>
    </row>
    <row r="148" spans="2:44" ht="30" customHeight="1" x14ac:dyDescent="0.25">
      <c r="B148" s="400">
        <v>2018</v>
      </c>
      <c r="C148" s="457" t="s">
        <v>16</v>
      </c>
      <c r="D148" s="652"/>
      <c r="E148" s="620"/>
      <c r="F148" s="652"/>
      <c r="G148" s="620"/>
      <c r="H148" s="652"/>
      <c r="I148" s="452" t="s">
        <v>493</v>
      </c>
      <c r="J148" s="452" t="s">
        <v>1519</v>
      </c>
      <c r="K148" s="620"/>
      <c r="L148" s="652"/>
      <c r="M148" s="620"/>
      <c r="N148" s="652"/>
      <c r="O148" s="457" t="s">
        <v>300</v>
      </c>
      <c r="P148" s="657"/>
      <c r="Q148" s="652"/>
      <c r="R148" s="652"/>
      <c r="S148" s="655"/>
      <c r="T148" s="655"/>
      <c r="U148" s="655"/>
      <c r="V148" s="655"/>
      <c r="W148" s="696"/>
      <c r="X148" s="620"/>
      <c r="Y148" s="652"/>
      <c r="Z148" s="652"/>
      <c r="AA148" s="620"/>
      <c r="AB148" s="620"/>
      <c r="AC148" s="677"/>
      <c r="AD148" s="456" t="s">
        <v>983</v>
      </c>
      <c r="AE148" s="463"/>
      <c r="AF148" s="447"/>
      <c r="AG148" s="440"/>
      <c r="AH148" s="440"/>
      <c r="AI148" s="440"/>
      <c r="AJ148" s="440"/>
      <c r="AK148" s="440"/>
      <c r="AL148" s="440"/>
      <c r="AM148" s="440"/>
      <c r="AN148" s="440"/>
      <c r="AO148" s="440"/>
      <c r="AP148" s="440"/>
      <c r="AQ148" s="601"/>
      <c r="AR148" s="601"/>
    </row>
    <row r="149" spans="2:44" ht="30" customHeight="1" x14ac:dyDescent="0.25">
      <c r="B149" s="400">
        <v>2019</v>
      </c>
      <c r="C149" s="457" t="s">
        <v>16</v>
      </c>
      <c r="D149" s="651" t="s">
        <v>332</v>
      </c>
      <c r="E149" s="619" t="s">
        <v>574</v>
      </c>
      <c r="F149" s="651" t="s">
        <v>392</v>
      </c>
      <c r="G149" s="619" t="s">
        <v>792</v>
      </c>
      <c r="H149" s="651" t="s">
        <v>722</v>
      </c>
      <c r="I149" s="452" t="s">
        <v>493</v>
      </c>
      <c r="J149" s="452" t="s">
        <v>1520</v>
      </c>
      <c r="K149" s="619" t="s">
        <v>1699</v>
      </c>
      <c r="L149" s="651">
        <v>1</v>
      </c>
      <c r="M149" s="619" t="s">
        <v>1805</v>
      </c>
      <c r="N149" s="651" t="s">
        <v>333</v>
      </c>
      <c r="O149" s="457" t="s">
        <v>300</v>
      </c>
      <c r="P149" s="656" t="s">
        <v>18</v>
      </c>
      <c r="Q149" s="651" t="s">
        <v>18</v>
      </c>
      <c r="R149" s="651" t="s">
        <v>18</v>
      </c>
      <c r="S149" s="654" t="s">
        <v>18</v>
      </c>
      <c r="T149" s="654">
        <v>0</v>
      </c>
      <c r="U149" s="654">
        <v>0</v>
      </c>
      <c r="V149" s="654">
        <v>0</v>
      </c>
      <c r="W149" s="654">
        <v>455075.95</v>
      </c>
      <c r="X149" s="619" t="s">
        <v>1184</v>
      </c>
      <c r="Y149" s="651" t="s">
        <v>966</v>
      </c>
      <c r="Z149" s="651" t="s">
        <v>18</v>
      </c>
      <c r="AA149" s="619" t="s">
        <v>1809</v>
      </c>
      <c r="AB149" s="619" t="s">
        <v>1807</v>
      </c>
      <c r="AC149" s="658" t="s">
        <v>987</v>
      </c>
      <c r="AD149" s="456" t="s">
        <v>982</v>
      </c>
      <c r="AE149" s="447">
        <v>0.5</v>
      </c>
      <c r="AF149" s="447"/>
      <c r="AG149" s="440">
        <v>0.75</v>
      </c>
      <c r="AH149" s="440">
        <v>0.95</v>
      </c>
      <c r="AI149" s="440">
        <v>1</v>
      </c>
      <c r="AJ149" s="440"/>
      <c r="AK149" s="440"/>
      <c r="AL149" s="440"/>
      <c r="AM149" s="440"/>
      <c r="AN149" s="440"/>
      <c r="AO149" s="440"/>
      <c r="AP149" s="440"/>
      <c r="AQ149" s="600" t="s">
        <v>1810</v>
      </c>
      <c r="AR149" s="600"/>
    </row>
    <row r="150" spans="2:44" ht="30" customHeight="1" x14ac:dyDescent="0.25">
      <c r="B150" s="400">
        <v>2019</v>
      </c>
      <c r="C150" s="457" t="s">
        <v>16</v>
      </c>
      <c r="D150" s="652"/>
      <c r="E150" s="620"/>
      <c r="F150" s="652"/>
      <c r="G150" s="620"/>
      <c r="H150" s="652"/>
      <c r="I150" s="452" t="s">
        <v>493</v>
      </c>
      <c r="J150" s="452" t="s">
        <v>1520</v>
      </c>
      <c r="K150" s="620"/>
      <c r="L150" s="652"/>
      <c r="M150" s="620"/>
      <c r="N150" s="652"/>
      <c r="O150" s="457" t="s">
        <v>300</v>
      </c>
      <c r="P150" s="657"/>
      <c r="Q150" s="652"/>
      <c r="R150" s="652"/>
      <c r="S150" s="655"/>
      <c r="T150" s="655"/>
      <c r="U150" s="655"/>
      <c r="V150" s="655"/>
      <c r="W150" s="655"/>
      <c r="X150" s="620"/>
      <c r="Y150" s="652"/>
      <c r="Z150" s="652"/>
      <c r="AA150" s="620"/>
      <c r="AB150" s="620"/>
      <c r="AC150" s="677"/>
      <c r="AD150" s="456" t="s">
        <v>983</v>
      </c>
      <c r="AE150" s="463"/>
      <c r="AF150" s="447"/>
      <c r="AG150" s="440"/>
      <c r="AH150" s="440"/>
      <c r="AI150" s="440"/>
      <c r="AJ150" s="440"/>
      <c r="AK150" s="440"/>
      <c r="AL150" s="440"/>
      <c r="AM150" s="440"/>
      <c r="AN150" s="440"/>
      <c r="AO150" s="440"/>
      <c r="AP150" s="440"/>
      <c r="AQ150" s="601"/>
      <c r="AR150" s="601"/>
    </row>
    <row r="151" spans="2:44" ht="33" customHeight="1" x14ac:dyDescent="0.25">
      <c r="B151" s="399">
        <v>2017</v>
      </c>
      <c r="C151" s="455" t="s">
        <v>16</v>
      </c>
      <c r="D151" s="636" t="s">
        <v>332</v>
      </c>
      <c r="E151" s="588" t="s">
        <v>574</v>
      </c>
      <c r="F151" s="636" t="s">
        <v>393</v>
      </c>
      <c r="G151" s="588" t="s">
        <v>793</v>
      </c>
      <c r="H151" s="636" t="s">
        <v>722</v>
      </c>
      <c r="I151" s="454" t="s">
        <v>494</v>
      </c>
      <c r="J151" s="454" t="s">
        <v>1521</v>
      </c>
      <c r="K151" s="588" t="s">
        <v>1866</v>
      </c>
      <c r="L151" s="636">
        <v>1</v>
      </c>
      <c r="M151" s="588" t="s">
        <v>1814</v>
      </c>
      <c r="N151" s="636" t="s">
        <v>333</v>
      </c>
      <c r="O151" s="415" t="s">
        <v>300</v>
      </c>
      <c r="P151" s="647" t="s">
        <v>621</v>
      </c>
      <c r="Q151" s="636" t="s">
        <v>623</v>
      </c>
      <c r="R151" s="636" t="s">
        <v>622</v>
      </c>
      <c r="S151" s="631">
        <v>1100</v>
      </c>
      <c r="T151" s="631">
        <v>0</v>
      </c>
      <c r="U151" s="631">
        <v>0</v>
      </c>
      <c r="V151" s="631">
        <v>2536386</v>
      </c>
      <c r="W151" s="663">
        <v>1200000</v>
      </c>
      <c r="X151" s="588" t="s">
        <v>1578</v>
      </c>
      <c r="Y151" s="636" t="s">
        <v>966</v>
      </c>
      <c r="Z151" s="636" t="s">
        <v>18</v>
      </c>
      <c r="AA151" s="588" t="s">
        <v>1865</v>
      </c>
      <c r="AB151" s="588" t="s">
        <v>1864</v>
      </c>
      <c r="AC151" s="590" t="s">
        <v>1170</v>
      </c>
      <c r="AD151" s="491" t="s">
        <v>982</v>
      </c>
      <c r="AE151" s="493"/>
      <c r="AF151" s="493"/>
      <c r="AG151" s="493">
        <v>0.15</v>
      </c>
      <c r="AH151" s="493">
        <v>0.25</v>
      </c>
      <c r="AI151" s="493">
        <v>0.4</v>
      </c>
      <c r="AJ151" s="493">
        <v>0.5</v>
      </c>
      <c r="AK151" s="493"/>
      <c r="AL151" s="488">
        <v>0.75</v>
      </c>
      <c r="AM151" s="488"/>
      <c r="AN151" s="430">
        <v>0.9</v>
      </c>
      <c r="AO151" s="430">
        <v>1</v>
      </c>
      <c r="AP151" s="430"/>
      <c r="AQ151" s="633" t="s">
        <v>1916</v>
      </c>
      <c r="AR151" s="588" t="s">
        <v>2014</v>
      </c>
    </row>
    <row r="152" spans="2:44" ht="30" customHeight="1" x14ac:dyDescent="0.25">
      <c r="B152" s="399">
        <v>2017</v>
      </c>
      <c r="C152" s="455" t="s">
        <v>16</v>
      </c>
      <c r="D152" s="637"/>
      <c r="E152" s="589"/>
      <c r="F152" s="637"/>
      <c r="G152" s="589"/>
      <c r="H152" s="637"/>
      <c r="I152" s="454" t="s">
        <v>494</v>
      </c>
      <c r="J152" s="454" t="s">
        <v>1521</v>
      </c>
      <c r="K152" s="589"/>
      <c r="L152" s="637"/>
      <c r="M152" s="589"/>
      <c r="N152" s="637"/>
      <c r="O152" s="415" t="s">
        <v>300</v>
      </c>
      <c r="P152" s="648"/>
      <c r="Q152" s="637"/>
      <c r="R152" s="637"/>
      <c r="S152" s="632"/>
      <c r="T152" s="632"/>
      <c r="U152" s="632"/>
      <c r="V152" s="632"/>
      <c r="W152" s="664"/>
      <c r="X152" s="589"/>
      <c r="Y152" s="637"/>
      <c r="Z152" s="637"/>
      <c r="AA152" s="589"/>
      <c r="AB152" s="589"/>
      <c r="AC152" s="590"/>
      <c r="AD152" s="492" t="s">
        <v>983</v>
      </c>
      <c r="AE152" s="277"/>
      <c r="AF152" s="493"/>
      <c r="AG152" s="493">
        <v>0.15</v>
      </c>
      <c r="AH152" s="493">
        <v>0.15</v>
      </c>
      <c r="AI152" s="493">
        <v>0.15</v>
      </c>
      <c r="AJ152" s="493">
        <v>0.15</v>
      </c>
      <c r="AK152" s="493"/>
      <c r="AL152" s="488">
        <v>0.15</v>
      </c>
      <c r="AM152" s="488">
        <v>0.15</v>
      </c>
      <c r="AN152" s="430"/>
      <c r="AO152" s="430"/>
      <c r="AP152" s="430"/>
      <c r="AQ152" s="634"/>
      <c r="AR152" s="623"/>
    </row>
    <row r="153" spans="2:44" ht="30" customHeight="1" x14ac:dyDescent="0.25">
      <c r="B153" s="400">
        <v>2018</v>
      </c>
      <c r="C153" s="457" t="s">
        <v>16</v>
      </c>
      <c r="D153" s="651" t="s">
        <v>332</v>
      </c>
      <c r="E153" s="619" t="s">
        <v>574</v>
      </c>
      <c r="F153" s="651" t="s">
        <v>393</v>
      </c>
      <c r="G153" s="619" t="s">
        <v>793</v>
      </c>
      <c r="H153" s="651" t="s">
        <v>722</v>
      </c>
      <c r="I153" s="452" t="s">
        <v>494</v>
      </c>
      <c r="J153" s="452" t="s">
        <v>1522</v>
      </c>
      <c r="K153" s="619" t="s">
        <v>1867</v>
      </c>
      <c r="L153" s="651">
        <v>1</v>
      </c>
      <c r="M153" s="619" t="s">
        <v>1814</v>
      </c>
      <c r="N153" s="651" t="s">
        <v>333</v>
      </c>
      <c r="O153" s="457" t="s">
        <v>300</v>
      </c>
      <c r="P153" s="656" t="s">
        <v>621</v>
      </c>
      <c r="Q153" s="651" t="s">
        <v>1932</v>
      </c>
      <c r="R153" s="651" t="s">
        <v>622</v>
      </c>
      <c r="S153" s="654">
        <v>1100</v>
      </c>
      <c r="T153" s="654">
        <v>0</v>
      </c>
      <c r="U153" s="654">
        <v>0</v>
      </c>
      <c r="V153" s="654">
        <v>0</v>
      </c>
      <c r="W153" s="695">
        <v>1000000</v>
      </c>
      <c r="X153" s="619" t="s">
        <v>1185</v>
      </c>
      <c r="Y153" s="651" t="s">
        <v>966</v>
      </c>
      <c r="Z153" s="651" t="s">
        <v>18</v>
      </c>
      <c r="AA153" s="619" t="s">
        <v>1869</v>
      </c>
      <c r="AB153" s="619" t="s">
        <v>1868</v>
      </c>
      <c r="AC153" s="653" t="s">
        <v>986</v>
      </c>
      <c r="AD153" s="453" t="s">
        <v>982</v>
      </c>
      <c r="AE153" s="440"/>
      <c r="AF153" s="440"/>
      <c r="AG153" s="440">
        <v>0.15</v>
      </c>
      <c r="AH153" s="440"/>
      <c r="AI153" s="440"/>
      <c r="AJ153" s="440">
        <v>0.25</v>
      </c>
      <c r="AK153" s="440">
        <v>0.5</v>
      </c>
      <c r="AL153" s="440"/>
      <c r="AM153" s="440">
        <v>0.75</v>
      </c>
      <c r="AN153" s="440">
        <v>0.9</v>
      </c>
      <c r="AO153" s="440">
        <v>1</v>
      </c>
      <c r="AP153" s="440"/>
      <c r="AQ153" s="600" t="s">
        <v>1863</v>
      </c>
      <c r="AR153" s="600"/>
    </row>
    <row r="154" spans="2:44" ht="30" customHeight="1" x14ac:dyDescent="0.25">
      <c r="B154" s="400">
        <v>2018</v>
      </c>
      <c r="C154" s="457" t="s">
        <v>16</v>
      </c>
      <c r="D154" s="652"/>
      <c r="E154" s="620"/>
      <c r="F154" s="652"/>
      <c r="G154" s="620"/>
      <c r="H154" s="652"/>
      <c r="I154" s="452" t="s">
        <v>494</v>
      </c>
      <c r="J154" s="452" t="s">
        <v>1522</v>
      </c>
      <c r="K154" s="620"/>
      <c r="L154" s="652"/>
      <c r="M154" s="620"/>
      <c r="N154" s="652"/>
      <c r="O154" s="457" t="s">
        <v>300</v>
      </c>
      <c r="P154" s="657"/>
      <c r="Q154" s="652"/>
      <c r="R154" s="652"/>
      <c r="S154" s="655"/>
      <c r="T154" s="655"/>
      <c r="U154" s="655"/>
      <c r="V154" s="655"/>
      <c r="W154" s="696"/>
      <c r="X154" s="620"/>
      <c r="Y154" s="652"/>
      <c r="Z154" s="652"/>
      <c r="AA154" s="620"/>
      <c r="AB154" s="620"/>
      <c r="AC154" s="665"/>
      <c r="AD154" s="453" t="s">
        <v>983</v>
      </c>
      <c r="AE154" s="434"/>
      <c r="AF154" s="440"/>
      <c r="AG154" s="440"/>
      <c r="AH154" s="440"/>
      <c r="AI154" s="440"/>
      <c r="AJ154" s="440"/>
      <c r="AK154" s="440"/>
      <c r="AL154" s="440"/>
      <c r="AM154" s="440"/>
      <c r="AN154" s="440"/>
      <c r="AO154" s="440"/>
      <c r="AP154" s="440"/>
      <c r="AQ154" s="601"/>
      <c r="AR154" s="601"/>
    </row>
    <row r="155" spans="2:44" ht="30" customHeight="1" x14ac:dyDescent="0.25">
      <c r="B155" s="400">
        <v>2019</v>
      </c>
      <c r="C155" s="457" t="s">
        <v>16</v>
      </c>
      <c r="D155" s="651" t="s">
        <v>332</v>
      </c>
      <c r="E155" s="619" t="s">
        <v>574</v>
      </c>
      <c r="F155" s="651" t="s">
        <v>393</v>
      </c>
      <c r="G155" s="619" t="s">
        <v>793</v>
      </c>
      <c r="H155" s="651" t="s">
        <v>722</v>
      </c>
      <c r="I155" s="452" t="s">
        <v>494</v>
      </c>
      <c r="J155" s="452" t="s">
        <v>1523</v>
      </c>
      <c r="K155" s="619" t="s">
        <v>1813</v>
      </c>
      <c r="L155" s="651">
        <v>1</v>
      </c>
      <c r="M155" s="619" t="s">
        <v>1814</v>
      </c>
      <c r="N155" s="651" t="s">
        <v>333</v>
      </c>
      <c r="O155" s="457" t="s">
        <v>300</v>
      </c>
      <c r="P155" s="656" t="s">
        <v>621</v>
      </c>
      <c r="Q155" s="651" t="s">
        <v>1248</v>
      </c>
      <c r="R155" s="651" t="s">
        <v>1210</v>
      </c>
      <c r="S155" s="651" t="s">
        <v>1210</v>
      </c>
      <c r="T155" s="654">
        <v>0</v>
      </c>
      <c r="U155" s="654">
        <v>0</v>
      </c>
      <c r="V155" s="654">
        <v>0</v>
      </c>
      <c r="W155" s="654">
        <f>W153*1.1</f>
        <v>1100000</v>
      </c>
      <c r="X155" s="619" t="s">
        <v>1185</v>
      </c>
      <c r="Y155" s="651" t="s">
        <v>966</v>
      </c>
      <c r="Z155" s="651" t="s">
        <v>18</v>
      </c>
      <c r="AA155" s="619" t="s">
        <v>1815</v>
      </c>
      <c r="AB155" s="619" t="s">
        <v>1861</v>
      </c>
      <c r="AC155" s="653" t="s">
        <v>987</v>
      </c>
      <c r="AD155" s="456" t="s">
        <v>982</v>
      </c>
      <c r="AE155" s="440"/>
      <c r="AF155" s="440"/>
      <c r="AG155" s="440"/>
      <c r="AH155" s="440"/>
      <c r="AI155" s="440"/>
      <c r="AJ155" s="440">
        <v>0.25</v>
      </c>
      <c r="AK155" s="440">
        <v>0.5</v>
      </c>
      <c r="AL155" s="440"/>
      <c r="AM155" s="440">
        <v>0.75</v>
      </c>
      <c r="AN155" s="440">
        <v>0.9</v>
      </c>
      <c r="AO155" s="440">
        <v>1</v>
      </c>
      <c r="AP155" s="440"/>
      <c r="AQ155" s="600" t="s">
        <v>1862</v>
      </c>
      <c r="AR155" s="600"/>
    </row>
    <row r="156" spans="2:44" ht="30" customHeight="1" x14ac:dyDescent="0.25">
      <c r="B156" s="400">
        <v>2019</v>
      </c>
      <c r="C156" s="457" t="s">
        <v>16</v>
      </c>
      <c r="D156" s="652"/>
      <c r="E156" s="620"/>
      <c r="F156" s="652"/>
      <c r="G156" s="620"/>
      <c r="H156" s="652"/>
      <c r="I156" s="452" t="s">
        <v>494</v>
      </c>
      <c r="J156" s="452" t="s">
        <v>1523</v>
      </c>
      <c r="K156" s="620"/>
      <c r="L156" s="652"/>
      <c r="M156" s="620"/>
      <c r="N156" s="652"/>
      <c r="O156" s="457" t="s">
        <v>300</v>
      </c>
      <c r="P156" s="657"/>
      <c r="Q156" s="652"/>
      <c r="R156" s="652"/>
      <c r="S156" s="652"/>
      <c r="T156" s="655"/>
      <c r="U156" s="655"/>
      <c r="V156" s="655"/>
      <c r="W156" s="655"/>
      <c r="X156" s="620"/>
      <c r="Y156" s="652"/>
      <c r="Z156" s="652"/>
      <c r="AA156" s="614"/>
      <c r="AB156" s="614"/>
      <c r="AC156" s="665"/>
      <c r="AD156" s="456" t="s">
        <v>983</v>
      </c>
      <c r="AE156" s="463"/>
      <c r="AF156" s="447"/>
      <c r="AG156" s="447"/>
      <c r="AH156" s="447"/>
      <c r="AI156" s="447"/>
      <c r="AJ156" s="447"/>
      <c r="AK156" s="447"/>
      <c r="AL156" s="447"/>
      <c r="AM156" s="447"/>
      <c r="AN156" s="447"/>
      <c r="AO156" s="447"/>
      <c r="AP156" s="447"/>
      <c r="AQ156" s="601"/>
      <c r="AR156" s="601"/>
    </row>
    <row r="157" spans="2:44" ht="30" customHeight="1" x14ac:dyDescent="0.25">
      <c r="B157" s="399">
        <v>2017</v>
      </c>
      <c r="C157" s="455" t="s">
        <v>16</v>
      </c>
      <c r="D157" s="636" t="s">
        <v>332</v>
      </c>
      <c r="E157" s="588" t="s">
        <v>574</v>
      </c>
      <c r="F157" s="636" t="s">
        <v>393</v>
      </c>
      <c r="G157" s="588" t="s">
        <v>793</v>
      </c>
      <c r="H157" s="636" t="s">
        <v>722</v>
      </c>
      <c r="I157" s="454" t="s">
        <v>494</v>
      </c>
      <c r="J157" s="454" t="s">
        <v>1524</v>
      </c>
      <c r="K157" s="588" t="s">
        <v>1821</v>
      </c>
      <c r="L157" s="636">
        <v>3</v>
      </c>
      <c r="M157" s="588" t="s">
        <v>1822</v>
      </c>
      <c r="N157" s="636" t="s">
        <v>333</v>
      </c>
      <c r="O157" s="415" t="s">
        <v>300</v>
      </c>
      <c r="P157" s="636" t="s">
        <v>621</v>
      </c>
      <c r="Q157" s="636" t="s">
        <v>623</v>
      </c>
      <c r="R157" s="636" t="s">
        <v>622</v>
      </c>
      <c r="S157" s="631">
        <v>1100</v>
      </c>
      <c r="T157" s="631">
        <v>0</v>
      </c>
      <c r="U157" s="631">
        <v>0</v>
      </c>
      <c r="V157" s="631">
        <v>0</v>
      </c>
      <c r="W157" s="631">
        <v>1802859</v>
      </c>
      <c r="X157" s="588" t="s">
        <v>1579</v>
      </c>
      <c r="Y157" s="636" t="s">
        <v>966</v>
      </c>
      <c r="Z157" s="636" t="s">
        <v>18</v>
      </c>
      <c r="AA157" s="588" t="s">
        <v>1823</v>
      </c>
      <c r="AB157" s="588" t="s">
        <v>1824</v>
      </c>
      <c r="AC157" s="646" t="s">
        <v>1930</v>
      </c>
      <c r="AD157" s="485" t="s">
        <v>982</v>
      </c>
      <c r="AE157" s="313"/>
      <c r="AF157" s="313">
        <v>0.5</v>
      </c>
      <c r="AG157" s="313">
        <v>1</v>
      </c>
      <c r="AH157" s="313"/>
      <c r="AI157" s="313"/>
      <c r="AJ157" s="313"/>
      <c r="AK157" s="313"/>
      <c r="AL157" s="313"/>
      <c r="AM157" s="313"/>
      <c r="AN157" s="313"/>
      <c r="AO157" s="313"/>
      <c r="AP157" s="313"/>
      <c r="AQ157" s="596" t="s">
        <v>1827</v>
      </c>
      <c r="AR157" s="596" t="s">
        <v>1920</v>
      </c>
    </row>
    <row r="158" spans="2:44" ht="30" customHeight="1" x14ac:dyDescent="0.25">
      <c r="B158" s="399">
        <v>2017</v>
      </c>
      <c r="C158" s="455" t="s">
        <v>16</v>
      </c>
      <c r="D158" s="637"/>
      <c r="E158" s="589"/>
      <c r="F158" s="637"/>
      <c r="G158" s="589"/>
      <c r="H158" s="637"/>
      <c r="I158" s="454" t="s">
        <v>494</v>
      </c>
      <c r="J158" s="454" t="s">
        <v>1524</v>
      </c>
      <c r="K158" s="589"/>
      <c r="L158" s="637"/>
      <c r="M158" s="589"/>
      <c r="N158" s="637"/>
      <c r="O158" s="415" t="s">
        <v>300</v>
      </c>
      <c r="P158" s="637"/>
      <c r="Q158" s="637"/>
      <c r="R158" s="637"/>
      <c r="S158" s="632"/>
      <c r="T158" s="632"/>
      <c r="U158" s="632"/>
      <c r="V158" s="632"/>
      <c r="W158" s="632"/>
      <c r="X158" s="589"/>
      <c r="Y158" s="637"/>
      <c r="Z158" s="637"/>
      <c r="AA158" s="589"/>
      <c r="AB158" s="589"/>
      <c r="AC158" s="646"/>
      <c r="AD158" s="507" t="s">
        <v>983</v>
      </c>
      <c r="AE158" s="313"/>
      <c r="AF158" s="313"/>
      <c r="AG158" s="313"/>
      <c r="AH158" s="313">
        <v>1</v>
      </c>
      <c r="AI158" s="313"/>
      <c r="AJ158" s="313"/>
      <c r="AK158" s="313"/>
      <c r="AL158" s="313"/>
      <c r="AM158" s="313"/>
      <c r="AN158" s="313"/>
      <c r="AO158" s="313"/>
      <c r="AP158" s="313"/>
      <c r="AQ158" s="596"/>
      <c r="AR158" s="596"/>
    </row>
    <row r="159" spans="2:44" ht="30" customHeight="1" x14ac:dyDescent="0.25">
      <c r="B159" s="400">
        <v>2018</v>
      </c>
      <c r="C159" s="457" t="s">
        <v>16</v>
      </c>
      <c r="D159" s="651" t="s">
        <v>332</v>
      </c>
      <c r="E159" s="619" t="s">
        <v>574</v>
      </c>
      <c r="F159" s="651" t="s">
        <v>393</v>
      </c>
      <c r="G159" s="619" t="s">
        <v>793</v>
      </c>
      <c r="H159" s="651" t="s">
        <v>722</v>
      </c>
      <c r="I159" s="452" t="s">
        <v>494</v>
      </c>
      <c r="J159" s="452" t="s">
        <v>1525</v>
      </c>
      <c r="K159" s="619" t="s">
        <v>1700</v>
      </c>
      <c r="L159" s="651">
        <v>3</v>
      </c>
      <c r="M159" s="619" t="s">
        <v>1822</v>
      </c>
      <c r="N159" s="651" t="s">
        <v>333</v>
      </c>
      <c r="O159" s="457" t="s">
        <v>300</v>
      </c>
      <c r="P159" s="651" t="s">
        <v>621</v>
      </c>
      <c r="Q159" s="651" t="s">
        <v>1933</v>
      </c>
      <c r="R159" s="651" t="s">
        <v>622</v>
      </c>
      <c r="S159" s="654">
        <v>1100</v>
      </c>
      <c r="T159" s="654">
        <v>0</v>
      </c>
      <c r="U159" s="654">
        <v>0</v>
      </c>
      <c r="V159" s="654">
        <v>0</v>
      </c>
      <c r="W159" s="654">
        <v>2465806</v>
      </c>
      <c r="X159" s="619" t="s">
        <v>1185</v>
      </c>
      <c r="Y159" s="651" t="s">
        <v>966</v>
      </c>
      <c r="Z159" s="651" t="s">
        <v>18</v>
      </c>
      <c r="AA159" s="619" t="s">
        <v>1635</v>
      </c>
      <c r="AB159" s="619" t="s">
        <v>1825</v>
      </c>
      <c r="AC159" s="653" t="s">
        <v>986</v>
      </c>
      <c r="AD159" s="453" t="s">
        <v>982</v>
      </c>
      <c r="AE159" s="434"/>
      <c r="AF159" s="440"/>
      <c r="AG159" s="440"/>
      <c r="AH159" s="440"/>
      <c r="AI159" s="440"/>
      <c r="AJ159" s="440"/>
      <c r="AK159" s="440">
        <v>0.25</v>
      </c>
      <c r="AL159" s="440"/>
      <c r="AM159" s="440">
        <v>0.5</v>
      </c>
      <c r="AN159" s="440"/>
      <c r="AO159" s="440">
        <v>0.75</v>
      </c>
      <c r="AP159" s="440">
        <v>1</v>
      </c>
      <c r="AQ159" s="600" t="s">
        <v>1828</v>
      </c>
      <c r="AR159" s="600"/>
    </row>
    <row r="160" spans="2:44" ht="30" customHeight="1" x14ac:dyDescent="0.25">
      <c r="B160" s="400">
        <v>2018</v>
      </c>
      <c r="C160" s="457" t="s">
        <v>16</v>
      </c>
      <c r="D160" s="652"/>
      <c r="E160" s="620"/>
      <c r="F160" s="652"/>
      <c r="G160" s="620"/>
      <c r="H160" s="652"/>
      <c r="I160" s="452" t="s">
        <v>494</v>
      </c>
      <c r="J160" s="452" t="s">
        <v>1525</v>
      </c>
      <c r="K160" s="620"/>
      <c r="L160" s="652"/>
      <c r="M160" s="620"/>
      <c r="N160" s="652"/>
      <c r="O160" s="457" t="s">
        <v>300</v>
      </c>
      <c r="P160" s="652"/>
      <c r="Q160" s="652"/>
      <c r="R160" s="652"/>
      <c r="S160" s="655"/>
      <c r="T160" s="655"/>
      <c r="U160" s="655"/>
      <c r="V160" s="655"/>
      <c r="W160" s="655"/>
      <c r="X160" s="620"/>
      <c r="Y160" s="652"/>
      <c r="Z160" s="652"/>
      <c r="AA160" s="620"/>
      <c r="AB160" s="620"/>
      <c r="AC160" s="653"/>
      <c r="AD160" s="453" t="s">
        <v>983</v>
      </c>
      <c r="AE160" s="434"/>
      <c r="AF160" s="440"/>
      <c r="AG160" s="440"/>
      <c r="AH160" s="440"/>
      <c r="AI160" s="440"/>
      <c r="AJ160" s="440"/>
      <c r="AK160" s="440"/>
      <c r="AL160" s="440"/>
      <c r="AM160" s="440"/>
      <c r="AN160" s="440"/>
      <c r="AO160" s="440"/>
      <c r="AP160" s="440"/>
      <c r="AQ160" s="601"/>
      <c r="AR160" s="601"/>
    </row>
    <row r="161" spans="2:44" ht="30" customHeight="1" x14ac:dyDescent="0.25">
      <c r="B161" s="400">
        <v>2019</v>
      </c>
      <c r="C161" s="457" t="s">
        <v>16</v>
      </c>
      <c r="D161" s="651" t="s">
        <v>332</v>
      </c>
      <c r="E161" s="619" t="s">
        <v>574</v>
      </c>
      <c r="F161" s="651" t="s">
        <v>393</v>
      </c>
      <c r="G161" s="619" t="s">
        <v>793</v>
      </c>
      <c r="H161" s="651" t="s">
        <v>722</v>
      </c>
      <c r="I161" s="452" t="s">
        <v>494</v>
      </c>
      <c r="J161" s="452" t="s">
        <v>1526</v>
      </c>
      <c r="K161" s="619" t="s">
        <v>1701</v>
      </c>
      <c r="L161" s="651">
        <v>3</v>
      </c>
      <c r="M161" s="619" t="s">
        <v>1822</v>
      </c>
      <c r="N161" s="651" t="s">
        <v>333</v>
      </c>
      <c r="O161" s="457" t="s">
        <v>300</v>
      </c>
      <c r="P161" s="651" t="s">
        <v>621</v>
      </c>
      <c r="Q161" s="651" t="s">
        <v>1248</v>
      </c>
      <c r="R161" s="651" t="s">
        <v>1210</v>
      </c>
      <c r="S161" s="651" t="s">
        <v>1210</v>
      </c>
      <c r="T161" s="654">
        <v>0</v>
      </c>
      <c r="U161" s="654">
        <v>0</v>
      </c>
      <c r="V161" s="654">
        <v>0</v>
      </c>
      <c r="W161" s="654">
        <f>W159*1.1</f>
        <v>2712386.6</v>
      </c>
      <c r="X161" s="619" t="s">
        <v>1185</v>
      </c>
      <c r="Y161" s="651" t="s">
        <v>966</v>
      </c>
      <c r="Z161" s="651" t="s">
        <v>18</v>
      </c>
      <c r="AA161" s="619" t="s">
        <v>1635</v>
      </c>
      <c r="AB161" s="619" t="s">
        <v>1826</v>
      </c>
      <c r="AC161" s="653" t="s">
        <v>987</v>
      </c>
      <c r="AD161" s="456" t="s">
        <v>982</v>
      </c>
      <c r="AE161" s="463">
        <v>1</v>
      </c>
      <c r="AF161" s="447"/>
      <c r="AG161" s="447"/>
      <c r="AH161" s="447"/>
      <c r="AI161" s="447"/>
      <c r="AJ161" s="447"/>
      <c r="AK161" s="447"/>
      <c r="AL161" s="447"/>
      <c r="AM161" s="447"/>
      <c r="AN161" s="447"/>
      <c r="AO161" s="447"/>
      <c r="AP161" s="447"/>
      <c r="AQ161" s="600" t="s">
        <v>1829</v>
      </c>
      <c r="AR161" s="600"/>
    </row>
    <row r="162" spans="2:44" ht="30" customHeight="1" x14ac:dyDescent="0.25">
      <c r="B162" s="400">
        <v>2019</v>
      </c>
      <c r="C162" s="457" t="s">
        <v>16</v>
      </c>
      <c r="D162" s="652"/>
      <c r="E162" s="620"/>
      <c r="F162" s="652"/>
      <c r="G162" s="620"/>
      <c r="H162" s="652"/>
      <c r="I162" s="452" t="s">
        <v>494</v>
      </c>
      <c r="J162" s="452" t="s">
        <v>1526</v>
      </c>
      <c r="K162" s="620"/>
      <c r="L162" s="652"/>
      <c r="M162" s="620"/>
      <c r="N162" s="652"/>
      <c r="O162" s="457" t="s">
        <v>300</v>
      </c>
      <c r="P162" s="652"/>
      <c r="Q162" s="652"/>
      <c r="R162" s="652"/>
      <c r="S162" s="652"/>
      <c r="T162" s="655"/>
      <c r="U162" s="655"/>
      <c r="V162" s="655"/>
      <c r="W162" s="655"/>
      <c r="X162" s="620"/>
      <c r="Y162" s="652"/>
      <c r="Z162" s="652"/>
      <c r="AA162" s="620"/>
      <c r="AB162" s="620"/>
      <c r="AC162" s="653"/>
      <c r="AD162" s="456" t="s">
        <v>983</v>
      </c>
      <c r="AE162" s="463"/>
      <c r="AF162" s="447"/>
      <c r="AG162" s="447"/>
      <c r="AH162" s="447"/>
      <c r="AI162" s="447"/>
      <c r="AJ162" s="447"/>
      <c r="AK162" s="447"/>
      <c r="AL162" s="447"/>
      <c r="AM162" s="447"/>
      <c r="AN162" s="447"/>
      <c r="AO162" s="447"/>
      <c r="AP162" s="447"/>
      <c r="AQ162" s="601"/>
      <c r="AR162" s="601"/>
    </row>
    <row r="163" spans="2:44" ht="30" customHeight="1" x14ac:dyDescent="0.25">
      <c r="B163" s="399">
        <v>2017</v>
      </c>
      <c r="C163" s="455" t="s">
        <v>16</v>
      </c>
      <c r="D163" s="636" t="s">
        <v>332</v>
      </c>
      <c r="E163" s="588" t="s">
        <v>574</v>
      </c>
      <c r="F163" s="636" t="s">
        <v>394</v>
      </c>
      <c r="G163" s="588" t="s">
        <v>793</v>
      </c>
      <c r="H163" s="636" t="s">
        <v>722</v>
      </c>
      <c r="I163" s="454" t="s">
        <v>495</v>
      </c>
      <c r="J163" s="454" t="s">
        <v>1527</v>
      </c>
      <c r="K163" s="588" t="s">
        <v>1702</v>
      </c>
      <c r="L163" s="636">
        <v>1</v>
      </c>
      <c r="M163" s="588" t="s">
        <v>924</v>
      </c>
      <c r="N163" s="636" t="s">
        <v>333</v>
      </c>
      <c r="O163" s="415" t="s">
        <v>300</v>
      </c>
      <c r="P163" s="647" t="s">
        <v>18</v>
      </c>
      <c r="Q163" s="636" t="s">
        <v>18</v>
      </c>
      <c r="R163" s="636" t="s">
        <v>18</v>
      </c>
      <c r="S163" s="631" t="s">
        <v>18</v>
      </c>
      <c r="T163" s="631">
        <v>0</v>
      </c>
      <c r="U163" s="631">
        <v>0</v>
      </c>
      <c r="V163" s="631">
        <v>807996</v>
      </c>
      <c r="W163" s="663">
        <v>586000</v>
      </c>
      <c r="X163" s="588" t="s">
        <v>1580</v>
      </c>
      <c r="Y163" s="636" t="s">
        <v>966</v>
      </c>
      <c r="Z163" s="636" t="s">
        <v>18</v>
      </c>
      <c r="AA163" s="588" t="s">
        <v>1118</v>
      </c>
      <c r="AB163" s="588" t="s">
        <v>1119</v>
      </c>
      <c r="AC163" s="590" t="s">
        <v>1170</v>
      </c>
      <c r="AD163" s="488" t="s">
        <v>982</v>
      </c>
      <c r="AE163" s="488"/>
      <c r="AF163" s="488"/>
      <c r="AG163" s="488"/>
      <c r="AH163" s="488"/>
      <c r="AI163" s="488"/>
      <c r="AJ163" s="488"/>
      <c r="AK163" s="488">
        <v>0.25</v>
      </c>
      <c r="AL163" s="493">
        <v>0.5</v>
      </c>
      <c r="AM163" s="493"/>
      <c r="AN163" s="437">
        <v>0.75</v>
      </c>
      <c r="AO163" s="437">
        <v>0.9</v>
      </c>
      <c r="AP163" s="437">
        <v>1</v>
      </c>
      <c r="AQ163" s="633" t="s">
        <v>1830</v>
      </c>
      <c r="AR163" s="624" t="s">
        <v>1989</v>
      </c>
    </row>
    <row r="164" spans="2:44" ht="30" customHeight="1" x14ac:dyDescent="0.25">
      <c r="B164" s="399">
        <v>2017</v>
      </c>
      <c r="C164" s="455" t="s">
        <v>16</v>
      </c>
      <c r="D164" s="637"/>
      <c r="E164" s="589"/>
      <c r="F164" s="637"/>
      <c r="G164" s="589"/>
      <c r="H164" s="637"/>
      <c r="I164" s="454" t="s">
        <v>495</v>
      </c>
      <c r="J164" s="454" t="s">
        <v>1527</v>
      </c>
      <c r="K164" s="589"/>
      <c r="L164" s="637"/>
      <c r="M164" s="589"/>
      <c r="N164" s="637"/>
      <c r="O164" s="415" t="s">
        <v>300</v>
      </c>
      <c r="P164" s="648"/>
      <c r="Q164" s="637"/>
      <c r="R164" s="637"/>
      <c r="S164" s="632"/>
      <c r="T164" s="632"/>
      <c r="U164" s="632"/>
      <c r="V164" s="632"/>
      <c r="W164" s="664"/>
      <c r="X164" s="589"/>
      <c r="Y164" s="637"/>
      <c r="Z164" s="637"/>
      <c r="AA164" s="589"/>
      <c r="AB164" s="589"/>
      <c r="AC164" s="590"/>
      <c r="AD164" s="506" t="s">
        <v>983</v>
      </c>
      <c r="AE164" s="488"/>
      <c r="AF164" s="488"/>
      <c r="AG164" s="488"/>
      <c r="AH164" s="488"/>
      <c r="AI164" s="488"/>
      <c r="AJ164" s="488"/>
      <c r="AK164" s="488">
        <v>0</v>
      </c>
      <c r="AL164" s="493">
        <v>0</v>
      </c>
      <c r="AM164" s="493">
        <v>0</v>
      </c>
      <c r="AN164" s="437"/>
      <c r="AO164" s="437"/>
      <c r="AP164" s="437"/>
      <c r="AQ164" s="634"/>
      <c r="AR164" s="625"/>
    </row>
    <row r="165" spans="2:44" ht="30" customHeight="1" x14ac:dyDescent="0.25">
      <c r="B165" s="400">
        <v>2018</v>
      </c>
      <c r="C165" s="457" t="s">
        <v>16</v>
      </c>
      <c r="D165" s="651" t="s">
        <v>332</v>
      </c>
      <c r="E165" s="619" t="s">
        <v>574</v>
      </c>
      <c r="F165" s="651" t="s">
        <v>394</v>
      </c>
      <c r="G165" s="619" t="s">
        <v>793</v>
      </c>
      <c r="H165" s="651" t="s">
        <v>722</v>
      </c>
      <c r="I165" s="452" t="s">
        <v>495</v>
      </c>
      <c r="J165" s="452" t="s">
        <v>1528</v>
      </c>
      <c r="K165" s="619" t="s">
        <v>1703</v>
      </c>
      <c r="L165" s="651">
        <v>1</v>
      </c>
      <c r="M165" s="619" t="s">
        <v>924</v>
      </c>
      <c r="N165" s="651" t="s">
        <v>333</v>
      </c>
      <c r="O165" s="457" t="s">
        <v>300</v>
      </c>
      <c r="P165" s="656" t="s">
        <v>18</v>
      </c>
      <c r="Q165" s="651" t="s">
        <v>18</v>
      </c>
      <c r="R165" s="651" t="s">
        <v>18</v>
      </c>
      <c r="S165" s="654" t="s">
        <v>18</v>
      </c>
      <c r="T165" s="654">
        <v>0</v>
      </c>
      <c r="U165" s="654">
        <v>0</v>
      </c>
      <c r="V165" s="654">
        <v>0</v>
      </c>
      <c r="W165" s="695">
        <v>596000</v>
      </c>
      <c r="X165" s="619" t="s">
        <v>1186</v>
      </c>
      <c r="Y165" s="651" t="s">
        <v>966</v>
      </c>
      <c r="Z165" s="651" t="s">
        <v>18</v>
      </c>
      <c r="AA165" s="619" t="s">
        <v>1118</v>
      </c>
      <c r="AB165" s="619" t="s">
        <v>1119</v>
      </c>
      <c r="AC165" s="653" t="s">
        <v>986</v>
      </c>
      <c r="AD165" s="453" t="s">
        <v>982</v>
      </c>
      <c r="AE165" s="440"/>
      <c r="AF165" s="440"/>
      <c r="AG165" s="440"/>
      <c r="AH165" s="440"/>
      <c r="AI165" s="440"/>
      <c r="AJ165" s="440"/>
      <c r="AK165" s="440">
        <v>0.25</v>
      </c>
      <c r="AL165" s="440">
        <v>0.5</v>
      </c>
      <c r="AM165" s="440"/>
      <c r="AN165" s="440">
        <v>0.75</v>
      </c>
      <c r="AO165" s="440">
        <v>0.9</v>
      </c>
      <c r="AP165" s="440">
        <v>1</v>
      </c>
      <c r="AQ165" s="600" t="s">
        <v>1830</v>
      </c>
      <c r="AR165" s="600"/>
    </row>
    <row r="166" spans="2:44" ht="30" customHeight="1" x14ac:dyDescent="0.25">
      <c r="B166" s="400">
        <v>2018</v>
      </c>
      <c r="C166" s="457" t="s">
        <v>16</v>
      </c>
      <c r="D166" s="652"/>
      <c r="E166" s="620"/>
      <c r="F166" s="652"/>
      <c r="G166" s="620"/>
      <c r="H166" s="652"/>
      <c r="I166" s="452" t="s">
        <v>495</v>
      </c>
      <c r="J166" s="452" t="s">
        <v>1528</v>
      </c>
      <c r="K166" s="620"/>
      <c r="L166" s="652"/>
      <c r="M166" s="620"/>
      <c r="N166" s="652"/>
      <c r="O166" s="457" t="s">
        <v>300</v>
      </c>
      <c r="P166" s="657"/>
      <c r="Q166" s="652"/>
      <c r="R166" s="652"/>
      <c r="S166" s="655"/>
      <c r="T166" s="655"/>
      <c r="U166" s="655"/>
      <c r="V166" s="655"/>
      <c r="W166" s="696"/>
      <c r="X166" s="620"/>
      <c r="Y166" s="652"/>
      <c r="Z166" s="652"/>
      <c r="AA166" s="620"/>
      <c r="AB166" s="620"/>
      <c r="AC166" s="665"/>
      <c r="AD166" s="453" t="s">
        <v>983</v>
      </c>
      <c r="AE166" s="434"/>
      <c r="AF166" s="440"/>
      <c r="AG166" s="440"/>
      <c r="AH166" s="440"/>
      <c r="AI166" s="440"/>
      <c r="AJ166" s="440"/>
      <c r="AK166" s="440"/>
      <c r="AL166" s="440"/>
      <c r="AM166" s="440"/>
      <c r="AN166" s="440"/>
      <c r="AO166" s="440"/>
      <c r="AP166" s="440"/>
      <c r="AQ166" s="601"/>
      <c r="AR166" s="601"/>
    </row>
    <row r="167" spans="2:44" ht="30" customHeight="1" x14ac:dyDescent="0.25">
      <c r="B167" s="400">
        <v>2019</v>
      </c>
      <c r="C167" s="457" t="s">
        <v>16</v>
      </c>
      <c r="D167" s="651" t="s">
        <v>332</v>
      </c>
      <c r="E167" s="619" t="s">
        <v>574</v>
      </c>
      <c r="F167" s="651" t="s">
        <v>394</v>
      </c>
      <c r="G167" s="619" t="s">
        <v>793</v>
      </c>
      <c r="H167" s="651" t="s">
        <v>722</v>
      </c>
      <c r="I167" s="452" t="s">
        <v>495</v>
      </c>
      <c r="J167" s="452" t="s">
        <v>1529</v>
      </c>
      <c r="K167" s="619" t="s">
        <v>1704</v>
      </c>
      <c r="L167" s="651">
        <v>1</v>
      </c>
      <c r="M167" s="619" t="s">
        <v>924</v>
      </c>
      <c r="N167" s="651" t="s">
        <v>333</v>
      </c>
      <c r="O167" s="457" t="s">
        <v>300</v>
      </c>
      <c r="P167" s="656" t="s">
        <v>18</v>
      </c>
      <c r="Q167" s="651" t="s">
        <v>18</v>
      </c>
      <c r="R167" s="651" t="s">
        <v>18</v>
      </c>
      <c r="S167" s="654" t="s">
        <v>18</v>
      </c>
      <c r="T167" s="654">
        <v>0</v>
      </c>
      <c r="U167" s="654">
        <v>0</v>
      </c>
      <c r="V167" s="654">
        <v>0</v>
      </c>
      <c r="W167" s="654">
        <v>977675.58</v>
      </c>
      <c r="X167" s="619" t="s">
        <v>1187</v>
      </c>
      <c r="Y167" s="651" t="s">
        <v>966</v>
      </c>
      <c r="Z167" s="651" t="s">
        <v>18</v>
      </c>
      <c r="AA167" s="619" t="s">
        <v>1118</v>
      </c>
      <c r="AB167" s="619" t="s">
        <v>1119</v>
      </c>
      <c r="AC167" s="653" t="s">
        <v>987</v>
      </c>
      <c r="AD167" s="453" t="s">
        <v>982</v>
      </c>
      <c r="AE167" s="440"/>
      <c r="AF167" s="440"/>
      <c r="AG167" s="440"/>
      <c r="AH167" s="440"/>
      <c r="AI167" s="440"/>
      <c r="AJ167" s="440"/>
      <c r="AK167" s="440">
        <v>0.25</v>
      </c>
      <c r="AL167" s="440">
        <v>0.5</v>
      </c>
      <c r="AM167" s="440"/>
      <c r="AN167" s="440">
        <v>0.75</v>
      </c>
      <c r="AO167" s="440">
        <v>0.9</v>
      </c>
      <c r="AP167" s="440">
        <v>1</v>
      </c>
      <c r="AQ167" s="600" t="s">
        <v>1830</v>
      </c>
      <c r="AR167" s="600"/>
    </row>
    <row r="168" spans="2:44" ht="30" customHeight="1" x14ac:dyDescent="0.25">
      <c r="B168" s="400">
        <v>2019</v>
      </c>
      <c r="C168" s="457" t="s">
        <v>16</v>
      </c>
      <c r="D168" s="652"/>
      <c r="E168" s="620"/>
      <c r="F168" s="652"/>
      <c r="G168" s="620"/>
      <c r="H168" s="652"/>
      <c r="I168" s="452" t="s">
        <v>495</v>
      </c>
      <c r="J168" s="452" t="s">
        <v>1529</v>
      </c>
      <c r="K168" s="620"/>
      <c r="L168" s="652"/>
      <c r="M168" s="620"/>
      <c r="N168" s="652"/>
      <c r="O168" s="457" t="s">
        <v>300</v>
      </c>
      <c r="P168" s="657"/>
      <c r="Q168" s="652"/>
      <c r="R168" s="652"/>
      <c r="S168" s="655"/>
      <c r="T168" s="655"/>
      <c r="U168" s="655"/>
      <c r="V168" s="655"/>
      <c r="W168" s="655"/>
      <c r="X168" s="620"/>
      <c r="Y168" s="652"/>
      <c r="Z168" s="652"/>
      <c r="AA168" s="620"/>
      <c r="AB168" s="620"/>
      <c r="AC168" s="665"/>
      <c r="AD168" s="453" t="s">
        <v>983</v>
      </c>
      <c r="AE168" s="434"/>
      <c r="AF168" s="440"/>
      <c r="AG168" s="440"/>
      <c r="AH168" s="440"/>
      <c r="AI168" s="440"/>
      <c r="AJ168" s="440"/>
      <c r="AK168" s="440"/>
      <c r="AL168" s="440"/>
      <c r="AM168" s="440"/>
      <c r="AN168" s="440"/>
      <c r="AO168" s="440"/>
      <c r="AP168" s="440"/>
      <c r="AQ168" s="601"/>
      <c r="AR168" s="601"/>
    </row>
    <row r="169" spans="2:44" ht="30" customHeight="1" x14ac:dyDescent="0.25">
      <c r="B169" s="258">
        <v>2017</v>
      </c>
      <c r="C169" s="460" t="s">
        <v>16</v>
      </c>
      <c r="D169" s="643" t="s">
        <v>332</v>
      </c>
      <c r="E169" s="615" t="s">
        <v>574</v>
      </c>
      <c r="F169" s="643" t="s">
        <v>397</v>
      </c>
      <c r="G169" s="615" t="s">
        <v>792</v>
      </c>
      <c r="H169" s="643" t="s">
        <v>722</v>
      </c>
      <c r="I169" s="459" t="s">
        <v>496</v>
      </c>
      <c r="J169" s="459" t="s">
        <v>1530</v>
      </c>
      <c r="K169" s="615" t="s">
        <v>1705</v>
      </c>
      <c r="L169" s="643">
        <v>1</v>
      </c>
      <c r="M169" s="615" t="s">
        <v>921</v>
      </c>
      <c r="N169" s="643" t="s">
        <v>333</v>
      </c>
      <c r="O169" s="458" t="s">
        <v>300</v>
      </c>
      <c r="P169" s="638" t="s">
        <v>18</v>
      </c>
      <c r="Q169" s="643" t="s">
        <v>18</v>
      </c>
      <c r="R169" s="643" t="s">
        <v>18</v>
      </c>
      <c r="S169" s="640" t="s">
        <v>18</v>
      </c>
      <c r="T169" s="640">
        <v>0</v>
      </c>
      <c r="U169" s="640">
        <v>0</v>
      </c>
      <c r="V169" s="640">
        <v>0</v>
      </c>
      <c r="W169" s="640">
        <v>0</v>
      </c>
      <c r="X169" s="615" t="s">
        <v>1559</v>
      </c>
      <c r="Y169" s="643" t="s">
        <v>966</v>
      </c>
      <c r="Z169" s="643" t="s">
        <v>18</v>
      </c>
      <c r="AA169" s="615" t="s">
        <v>1120</v>
      </c>
      <c r="AB169" s="615" t="s">
        <v>1121</v>
      </c>
      <c r="AC169" s="679" t="s">
        <v>988</v>
      </c>
      <c r="AD169" s="460" t="s">
        <v>982</v>
      </c>
      <c r="AE169" s="235"/>
      <c r="AF169" s="235"/>
      <c r="AG169" s="235"/>
      <c r="AH169" s="235"/>
      <c r="AI169" s="235"/>
      <c r="AJ169" s="235"/>
      <c r="AK169" s="235"/>
      <c r="AL169" s="235"/>
      <c r="AM169" s="235"/>
      <c r="AN169" s="235"/>
      <c r="AO169" s="235"/>
      <c r="AP169" s="235"/>
      <c r="AQ169" s="643" t="s">
        <v>989</v>
      </c>
      <c r="AR169" s="615" t="s">
        <v>1896</v>
      </c>
    </row>
    <row r="170" spans="2:44" ht="30" customHeight="1" x14ac:dyDescent="0.25">
      <c r="B170" s="258">
        <v>2017</v>
      </c>
      <c r="C170" s="460" t="s">
        <v>16</v>
      </c>
      <c r="D170" s="645"/>
      <c r="E170" s="616"/>
      <c r="F170" s="645"/>
      <c r="G170" s="616"/>
      <c r="H170" s="645"/>
      <c r="I170" s="459" t="s">
        <v>496</v>
      </c>
      <c r="J170" s="459" t="s">
        <v>1530</v>
      </c>
      <c r="K170" s="616"/>
      <c r="L170" s="645"/>
      <c r="M170" s="616"/>
      <c r="N170" s="645"/>
      <c r="O170" s="458" t="s">
        <v>300</v>
      </c>
      <c r="P170" s="672"/>
      <c r="Q170" s="645"/>
      <c r="R170" s="645"/>
      <c r="S170" s="671"/>
      <c r="T170" s="671"/>
      <c r="U170" s="671"/>
      <c r="V170" s="671"/>
      <c r="W170" s="671"/>
      <c r="X170" s="616"/>
      <c r="Y170" s="645"/>
      <c r="Z170" s="645"/>
      <c r="AA170" s="616"/>
      <c r="AB170" s="616"/>
      <c r="AC170" s="679"/>
      <c r="AD170" s="460" t="s">
        <v>983</v>
      </c>
      <c r="AE170" s="462"/>
      <c r="AF170" s="235"/>
      <c r="AG170" s="235"/>
      <c r="AH170" s="235"/>
      <c r="AI170" s="235"/>
      <c r="AJ170" s="235"/>
      <c r="AK170" s="235"/>
      <c r="AL170" s="235"/>
      <c r="AM170" s="235"/>
      <c r="AN170" s="235"/>
      <c r="AO170" s="235"/>
      <c r="AP170" s="235"/>
      <c r="AQ170" s="645"/>
      <c r="AR170" s="616"/>
    </row>
    <row r="171" spans="2:44" ht="30" customHeight="1" x14ac:dyDescent="0.25">
      <c r="B171" s="258">
        <v>2018</v>
      </c>
      <c r="C171" s="458" t="s">
        <v>16</v>
      </c>
      <c r="D171" s="643" t="s">
        <v>332</v>
      </c>
      <c r="E171" s="615" t="s">
        <v>574</v>
      </c>
      <c r="F171" s="643" t="s">
        <v>397</v>
      </c>
      <c r="G171" s="615" t="s">
        <v>792</v>
      </c>
      <c r="H171" s="643" t="s">
        <v>722</v>
      </c>
      <c r="I171" s="459" t="s">
        <v>496</v>
      </c>
      <c r="J171" s="459" t="s">
        <v>1531</v>
      </c>
      <c r="K171" s="615" t="s">
        <v>1706</v>
      </c>
      <c r="L171" s="643">
        <v>1</v>
      </c>
      <c r="M171" s="615" t="s">
        <v>921</v>
      </c>
      <c r="N171" s="643" t="s">
        <v>333</v>
      </c>
      <c r="O171" s="458" t="s">
        <v>300</v>
      </c>
      <c r="P171" s="638" t="s">
        <v>18</v>
      </c>
      <c r="Q171" s="643" t="s">
        <v>18</v>
      </c>
      <c r="R171" s="643" t="s">
        <v>18</v>
      </c>
      <c r="S171" s="640" t="s">
        <v>18</v>
      </c>
      <c r="T171" s="640">
        <v>0</v>
      </c>
      <c r="U171" s="640">
        <v>0</v>
      </c>
      <c r="V171" s="640">
        <v>0</v>
      </c>
      <c r="W171" s="640">
        <v>0</v>
      </c>
      <c r="X171" s="615" t="s">
        <v>736</v>
      </c>
      <c r="Y171" s="643" t="s">
        <v>966</v>
      </c>
      <c r="Z171" s="643" t="s">
        <v>18</v>
      </c>
      <c r="AA171" s="643" t="s">
        <v>989</v>
      </c>
      <c r="AB171" s="643" t="s">
        <v>989</v>
      </c>
      <c r="AC171" s="679" t="s">
        <v>988</v>
      </c>
      <c r="AD171" s="460" t="s">
        <v>982</v>
      </c>
      <c r="AE171" s="235"/>
      <c r="AF171" s="235"/>
      <c r="AG171" s="235"/>
      <c r="AH171" s="235"/>
      <c r="AI171" s="235"/>
      <c r="AJ171" s="235"/>
      <c r="AK171" s="235"/>
      <c r="AL171" s="235"/>
      <c r="AM171" s="235"/>
      <c r="AN171" s="235"/>
      <c r="AO171" s="235"/>
      <c r="AP171" s="235"/>
      <c r="AQ171" s="643" t="s">
        <v>989</v>
      </c>
      <c r="AR171" s="615" t="s">
        <v>1896</v>
      </c>
    </row>
    <row r="172" spans="2:44" ht="30" customHeight="1" x14ac:dyDescent="0.25">
      <c r="B172" s="258">
        <v>2018</v>
      </c>
      <c r="C172" s="458" t="s">
        <v>16</v>
      </c>
      <c r="D172" s="645"/>
      <c r="E172" s="616"/>
      <c r="F172" s="645"/>
      <c r="G172" s="616"/>
      <c r="H172" s="645"/>
      <c r="I172" s="459" t="s">
        <v>496</v>
      </c>
      <c r="J172" s="459" t="s">
        <v>1531</v>
      </c>
      <c r="K172" s="616"/>
      <c r="L172" s="645"/>
      <c r="M172" s="616"/>
      <c r="N172" s="645"/>
      <c r="O172" s="458" t="s">
        <v>300</v>
      </c>
      <c r="P172" s="672"/>
      <c r="Q172" s="645"/>
      <c r="R172" s="645"/>
      <c r="S172" s="671"/>
      <c r="T172" s="671"/>
      <c r="U172" s="671"/>
      <c r="V172" s="671"/>
      <c r="W172" s="671"/>
      <c r="X172" s="616"/>
      <c r="Y172" s="645"/>
      <c r="Z172" s="645"/>
      <c r="AA172" s="645"/>
      <c r="AB172" s="645"/>
      <c r="AC172" s="679"/>
      <c r="AD172" s="460" t="s">
        <v>983</v>
      </c>
      <c r="AE172" s="462"/>
      <c r="AF172" s="235"/>
      <c r="AG172" s="235"/>
      <c r="AH172" s="235"/>
      <c r="AI172" s="235"/>
      <c r="AJ172" s="235"/>
      <c r="AK172" s="235"/>
      <c r="AL172" s="235"/>
      <c r="AM172" s="235"/>
      <c r="AN172" s="235"/>
      <c r="AO172" s="235"/>
      <c r="AP172" s="235"/>
      <c r="AQ172" s="645"/>
      <c r="AR172" s="616"/>
    </row>
    <row r="173" spans="2:44" ht="30" customHeight="1" x14ac:dyDescent="0.25">
      <c r="B173" s="258">
        <v>2019</v>
      </c>
      <c r="C173" s="458" t="s">
        <v>16</v>
      </c>
      <c r="D173" s="643" t="s">
        <v>332</v>
      </c>
      <c r="E173" s="615" t="s">
        <v>574</v>
      </c>
      <c r="F173" s="643" t="s">
        <v>397</v>
      </c>
      <c r="G173" s="615" t="s">
        <v>792</v>
      </c>
      <c r="H173" s="643" t="s">
        <v>722</v>
      </c>
      <c r="I173" s="459" t="s">
        <v>496</v>
      </c>
      <c r="J173" s="459" t="s">
        <v>1532</v>
      </c>
      <c r="K173" s="615" t="s">
        <v>1706</v>
      </c>
      <c r="L173" s="643">
        <v>1</v>
      </c>
      <c r="M173" s="615" t="s">
        <v>921</v>
      </c>
      <c r="N173" s="643" t="s">
        <v>333</v>
      </c>
      <c r="O173" s="458" t="s">
        <v>300</v>
      </c>
      <c r="P173" s="638" t="s">
        <v>18</v>
      </c>
      <c r="Q173" s="643" t="s">
        <v>18</v>
      </c>
      <c r="R173" s="643" t="s">
        <v>18</v>
      </c>
      <c r="S173" s="640" t="s">
        <v>18</v>
      </c>
      <c r="T173" s="640">
        <v>0</v>
      </c>
      <c r="U173" s="640">
        <v>0</v>
      </c>
      <c r="V173" s="640">
        <v>0</v>
      </c>
      <c r="W173" s="640">
        <v>0</v>
      </c>
      <c r="X173" s="615" t="s">
        <v>736</v>
      </c>
      <c r="Y173" s="643" t="s">
        <v>966</v>
      </c>
      <c r="Z173" s="643" t="s">
        <v>18</v>
      </c>
      <c r="AA173" s="643" t="s">
        <v>989</v>
      </c>
      <c r="AB173" s="643" t="s">
        <v>989</v>
      </c>
      <c r="AC173" s="679" t="s">
        <v>988</v>
      </c>
      <c r="AD173" s="460" t="s">
        <v>982</v>
      </c>
      <c r="AE173" s="235"/>
      <c r="AF173" s="235"/>
      <c r="AG173" s="235"/>
      <c r="AH173" s="235"/>
      <c r="AI173" s="235"/>
      <c r="AJ173" s="235"/>
      <c r="AK173" s="235"/>
      <c r="AL173" s="235"/>
      <c r="AM173" s="235"/>
      <c r="AN173" s="235"/>
      <c r="AO173" s="235"/>
      <c r="AP173" s="235"/>
      <c r="AQ173" s="643" t="s">
        <v>989</v>
      </c>
      <c r="AR173" s="615" t="s">
        <v>1896</v>
      </c>
    </row>
    <row r="174" spans="2:44" ht="30" customHeight="1" x14ac:dyDescent="0.25">
      <c r="B174" s="258">
        <v>2019</v>
      </c>
      <c r="C174" s="458" t="s">
        <v>16</v>
      </c>
      <c r="D174" s="645"/>
      <c r="E174" s="616"/>
      <c r="F174" s="645"/>
      <c r="G174" s="616"/>
      <c r="H174" s="645"/>
      <c r="I174" s="459" t="s">
        <v>496</v>
      </c>
      <c r="J174" s="459" t="s">
        <v>1532</v>
      </c>
      <c r="K174" s="616"/>
      <c r="L174" s="645"/>
      <c r="M174" s="616"/>
      <c r="N174" s="645"/>
      <c r="O174" s="458" t="s">
        <v>300</v>
      </c>
      <c r="P174" s="672"/>
      <c r="Q174" s="645"/>
      <c r="R174" s="645"/>
      <c r="S174" s="671"/>
      <c r="T174" s="671"/>
      <c r="U174" s="671"/>
      <c r="V174" s="671"/>
      <c r="W174" s="671"/>
      <c r="X174" s="616"/>
      <c r="Y174" s="645"/>
      <c r="Z174" s="645"/>
      <c r="AA174" s="645"/>
      <c r="AB174" s="645"/>
      <c r="AC174" s="679"/>
      <c r="AD174" s="460" t="s">
        <v>983</v>
      </c>
      <c r="AE174" s="462"/>
      <c r="AF174" s="235"/>
      <c r="AG174" s="235"/>
      <c r="AH174" s="235"/>
      <c r="AI174" s="235"/>
      <c r="AJ174" s="235"/>
      <c r="AK174" s="235"/>
      <c r="AL174" s="235"/>
      <c r="AM174" s="235"/>
      <c r="AN174" s="235"/>
      <c r="AO174" s="235"/>
      <c r="AP174" s="235"/>
      <c r="AQ174" s="645"/>
      <c r="AR174" s="616"/>
    </row>
    <row r="175" spans="2:44" ht="30" customHeight="1" x14ac:dyDescent="0.25">
      <c r="B175" s="400">
        <v>2018</v>
      </c>
      <c r="C175" s="457" t="s">
        <v>16</v>
      </c>
      <c r="D175" s="651" t="s">
        <v>332</v>
      </c>
      <c r="E175" s="619" t="s">
        <v>574</v>
      </c>
      <c r="F175" s="651" t="s">
        <v>391</v>
      </c>
      <c r="G175" s="619" t="s">
        <v>793</v>
      </c>
      <c r="H175" s="651" t="s">
        <v>722</v>
      </c>
      <c r="I175" s="452" t="s">
        <v>497</v>
      </c>
      <c r="J175" s="452" t="s">
        <v>1533</v>
      </c>
      <c r="K175" s="619" t="s">
        <v>141</v>
      </c>
      <c r="L175" s="651">
        <v>1</v>
      </c>
      <c r="M175" s="619" t="s">
        <v>1160</v>
      </c>
      <c r="N175" s="651" t="s">
        <v>333</v>
      </c>
      <c r="O175" s="457">
        <v>2017</v>
      </c>
      <c r="P175" s="656" t="s">
        <v>18</v>
      </c>
      <c r="Q175" s="651" t="s">
        <v>18</v>
      </c>
      <c r="R175" s="651" t="s">
        <v>18</v>
      </c>
      <c r="S175" s="654" t="s">
        <v>18</v>
      </c>
      <c r="T175" s="654">
        <v>0</v>
      </c>
      <c r="U175" s="654">
        <v>0</v>
      </c>
      <c r="V175" s="654">
        <v>0</v>
      </c>
      <c r="W175" s="663">
        <v>150000</v>
      </c>
      <c r="X175" s="619"/>
      <c r="Y175" s="651" t="s">
        <v>966</v>
      </c>
      <c r="Z175" s="651" t="s">
        <v>18</v>
      </c>
      <c r="AA175" s="619" t="s">
        <v>1831</v>
      </c>
      <c r="AB175" s="619" t="s">
        <v>1832</v>
      </c>
      <c r="AC175" s="653" t="s">
        <v>986</v>
      </c>
      <c r="AD175" s="453" t="s">
        <v>982</v>
      </c>
      <c r="AE175" s="259"/>
      <c r="AF175" s="260"/>
      <c r="AG175" s="260"/>
      <c r="AH175" s="260"/>
      <c r="AI175" s="260"/>
      <c r="AJ175" s="260"/>
      <c r="AK175" s="260"/>
      <c r="AL175" s="260"/>
      <c r="AM175" s="260"/>
      <c r="AN175" s="260"/>
      <c r="AO175" s="260"/>
      <c r="AP175" s="260"/>
      <c r="AQ175" s="619" t="s">
        <v>1232</v>
      </c>
      <c r="AR175" s="619" t="s">
        <v>1285</v>
      </c>
    </row>
    <row r="176" spans="2:44" ht="30" customHeight="1" x14ac:dyDescent="0.25">
      <c r="B176" s="400">
        <v>2018</v>
      </c>
      <c r="C176" s="457" t="s">
        <v>16</v>
      </c>
      <c r="D176" s="652"/>
      <c r="E176" s="620"/>
      <c r="F176" s="652"/>
      <c r="G176" s="620"/>
      <c r="H176" s="652"/>
      <c r="I176" s="452" t="s">
        <v>497</v>
      </c>
      <c r="J176" s="452" t="s">
        <v>1533</v>
      </c>
      <c r="K176" s="620"/>
      <c r="L176" s="652"/>
      <c r="M176" s="620"/>
      <c r="N176" s="652"/>
      <c r="O176" s="457">
        <v>2017</v>
      </c>
      <c r="P176" s="657"/>
      <c r="Q176" s="652"/>
      <c r="R176" s="652"/>
      <c r="S176" s="655"/>
      <c r="T176" s="655"/>
      <c r="U176" s="655"/>
      <c r="V176" s="655"/>
      <c r="W176" s="664"/>
      <c r="X176" s="620"/>
      <c r="Y176" s="652"/>
      <c r="Z176" s="652"/>
      <c r="AA176" s="620"/>
      <c r="AB176" s="620"/>
      <c r="AC176" s="653"/>
      <c r="AD176" s="453" t="s">
        <v>983</v>
      </c>
      <c r="AE176" s="259"/>
      <c r="AF176" s="260"/>
      <c r="AG176" s="260"/>
      <c r="AH176" s="260"/>
      <c r="AI176" s="260"/>
      <c r="AJ176" s="260"/>
      <c r="AK176" s="260"/>
      <c r="AL176" s="260"/>
      <c r="AM176" s="260"/>
      <c r="AN176" s="260"/>
      <c r="AO176" s="260"/>
      <c r="AP176" s="260"/>
      <c r="AQ176" s="620"/>
      <c r="AR176" s="620"/>
    </row>
    <row r="177" spans="2:44" ht="30" customHeight="1" x14ac:dyDescent="0.25">
      <c r="B177" s="399">
        <v>2017</v>
      </c>
      <c r="C177" s="415" t="s">
        <v>8</v>
      </c>
      <c r="D177" s="636" t="s">
        <v>469</v>
      </c>
      <c r="E177" s="588" t="s">
        <v>577</v>
      </c>
      <c r="F177" s="636" t="s">
        <v>576</v>
      </c>
      <c r="G177" s="588" t="s">
        <v>898</v>
      </c>
      <c r="H177" s="636" t="s">
        <v>722</v>
      </c>
      <c r="I177" s="454" t="s">
        <v>498</v>
      </c>
      <c r="J177" s="454" t="s">
        <v>1534</v>
      </c>
      <c r="K177" s="588" t="s">
        <v>1707</v>
      </c>
      <c r="L177" s="636">
        <v>5</v>
      </c>
      <c r="M177" s="588" t="s">
        <v>1137</v>
      </c>
      <c r="N177" s="636" t="s">
        <v>18</v>
      </c>
      <c r="O177" s="454" t="s">
        <v>300</v>
      </c>
      <c r="P177" s="647" t="s">
        <v>619</v>
      </c>
      <c r="Q177" s="636" t="s">
        <v>747</v>
      </c>
      <c r="R177" s="636" t="s">
        <v>748</v>
      </c>
      <c r="S177" s="669" t="s">
        <v>749</v>
      </c>
      <c r="T177" s="631">
        <v>0</v>
      </c>
      <c r="U177" s="631">
        <v>0</v>
      </c>
      <c r="V177" s="631">
        <v>0</v>
      </c>
      <c r="W177" s="631">
        <v>0</v>
      </c>
      <c r="X177" s="699" t="s">
        <v>1581</v>
      </c>
      <c r="Y177" s="636" t="s">
        <v>1008</v>
      </c>
      <c r="Z177" s="705" t="s">
        <v>1009</v>
      </c>
      <c r="AA177" s="588" t="s">
        <v>1010</v>
      </c>
      <c r="AB177" s="588" t="s">
        <v>1954</v>
      </c>
      <c r="AC177" s="590" t="s">
        <v>1170</v>
      </c>
      <c r="AD177" s="491" t="s">
        <v>982</v>
      </c>
      <c r="AE177" s="493"/>
      <c r="AF177" s="493"/>
      <c r="AG177" s="493"/>
      <c r="AH177" s="493"/>
      <c r="AI177" s="488"/>
      <c r="AJ177" s="493">
        <v>0.5</v>
      </c>
      <c r="AK177" s="493"/>
      <c r="AL177" s="493"/>
      <c r="AM177" s="493"/>
      <c r="AN177" s="437"/>
      <c r="AO177" s="437"/>
      <c r="AP177" s="437">
        <v>1</v>
      </c>
      <c r="AQ177" s="588" t="s">
        <v>1354</v>
      </c>
      <c r="AR177" s="586" t="s">
        <v>2015</v>
      </c>
    </row>
    <row r="178" spans="2:44" ht="30" customHeight="1" x14ac:dyDescent="0.25">
      <c r="B178" s="399">
        <v>2017</v>
      </c>
      <c r="C178" s="415" t="s">
        <v>8</v>
      </c>
      <c r="D178" s="637"/>
      <c r="E178" s="589"/>
      <c r="F178" s="637"/>
      <c r="G178" s="589"/>
      <c r="H178" s="637"/>
      <c r="I178" s="454" t="s">
        <v>498</v>
      </c>
      <c r="J178" s="454" t="s">
        <v>1534</v>
      </c>
      <c r="K178" s="589"/>
      <c r="L178" s="637"/>
      <c r="M178" s="589"/>
      <c r="N178" s="637"/>
      <c r="O178" s="454" t="s">
        <v>300</v>
      </c>
      <c r="P178" s="648"/>
      <c r="Q178" s="637"/>
      <c r="R178" s="637"/>
      <c r="S178" s="670"/>
      <c r="T178" s="632"/>
      <c r="U178" s="632"/>
      <c r="V178" s="632"/>
      <c r="W178" s="632"/>
      <c r="X178" s="700"/>
      <c r="Y178" s="637"/>
      <c r="Z178" s="706"/>
      <c r="AA178" s="589"/>
      <c r="AB178" s="589"/>
      <c r="AC178" s="590"/>
      <c r="AD178" s="492" t="s">
        <v>983</v>
      </c>
      <c r="AE178" s="277"/>
      <c r="AF178" s="493"/>
      <c r="AG178" s="493"/>
      <c r="AH178" s="493"/>
      <c r="AI178" s="488"/>
      <c r="AJ178" s="493"/>
      <c r="AK178" s="493"/>
      <c r="AL178" s="493">
        <v>0</v>
      </c>
      <c r="AM178" s="493">
        <v>0</v>
      </c>
      <c r="AN178" s="437"/>
      <c r="AO178" s="437"/>
      <c r="AP178" s="437"/>
      <c r="AQ178" s="589"/>
      <c r="AR178" s="587"/>
    </row>
    <row r="179" spans="2:44" ht="30" customHeight="1" x14ac:dyDescent="0.25">
      <c r="B179" s="400">
        <v>2018</v>
      </c>
      <c r="C179" s="457" t="s">
        <v>8</v>
      </c>
      <c r="D179" s="651" t="s">
        <v>469</v>
      </c>
      <c r="E179" s="619" t="s">
        <v>577</v>
      </c>
      <c r="F179" s="651" t="s">
        <v>576</v>
      </c>
      <c r="G179" s="619" t="s">
        <v>898</v>
      </c>
      <c r="H179" s="651" t="s">
        <v>722</v>
      </c>
      <c r="I179" s="452" t="s">
        <v>498</v>
      </c>
      <c r="J179" s="452" t="s">
        <v>1535</v>
      </c>
      <c r="K179" s="619" t="s">
        <v>1708</v>
      </c>
      <c r="L179" s="651"/>
      <c r="M179" s="619" t="s">
        <v>1137</v>
      </c>
      <c r="N179" s="651" t="s">
        <v>18</v>
      </c>
      <c r="O179" s="457" t="s">
        <v>300</v>
      </c>
      <c r="P179" s="656" t="s">
        <v>619</v>
      </c>
      <c r="Q179" s="651" t="s">
        <v>1247</v>
      </c>
      <c r="R179" s="651" t="s">
        <v>1210</v>
      </c>
      <c r="S179" s="654" t="s">
        <v>1210</v>
      </c>
      <c r="T179" s="654">
        <v>0</v>
      </c>
      <c r="U179" s="654">
        <v>0</v>
      </c>
      <c r="V179" s="654">
        <v>0</v>
      </c>
      <c r="W179" s="654">
        <v>0</v>
      </c>
      <c r="X179" s="654" t="s">
        <v>1007</v>
      </c>
      <c r="Y179" s="651" t="s">
        <v>1008</v>
      </c>
      <c r="Z179" s="703" t="s">
        <v>1009</v>
      </c>
      <c r="AA179" s="619" t="s">
        <v>1011</v>
      </c>
      <c r="AB179" s="619" t="s">
        <v>1014</v>
      </c>
      <c r="AC179" s="653" t="s">
        <v>986</v>
      </c>
      <c r="AD179" s="453" t="s">
        <v>982</v>
      </c>
      <c r="AE179" s="440"/>
      <c r="AF179" s="440"/>
      <c r="AG179" s="440"/>
      <c r="AH179" s="440"/>
      <c r="AI179" s="440"/>
      <c r="AJ179" s="440"/>
      <c r="AK179" s="440"/>
      <c r="AL179" s="440"/>
      <c r="AM179" s="440"/>
      <c r="AN179" s="440"/>
      <c r="AO179" s="440"/>
      <c r="AP179" s="440">
        <v>1</v>
      </c>
      <c r="AQ179" s="600" t="s">
        <v>1012</v>
      </c>
      <c r="AR179" s="600"/>
    </row>
    <row r="180" spans="2:44" ht="30" customHeight="1" x14ac:dyDescent="0.25">
      <c r="B180" s="400">
        <v>2018</v>
      </c>
      <c r="C180" s="457" t="s">
        <v>8</v>
      </c>
      <c r="D180" s="652"/>
      <c r="E180" s="620"/>
      <c r="F180" s="652"/>
      <c r="G180" s="620"/>
      <c r="H180" s="652"/>
      <c r="I180" s="452" t="s">
        <v>498</v>
      </c>
      <c r="J180" s="452" t="s">
        <v>1535</v>
      </c>
      <c r="K180" s="620"/>
      <c r="L180" s="652"/>
      <c r="M180" s="620"/>
      <c r="N180" s="652"/>
      <c r="O180" s="457" t="s">
        <v>300</v>
      </c>
      <c r="P180" s="657"/>
      <c r="Q180" s="652"/>
      <c r="R180" s="652"/>
      <c r="S180" s="655"/>
      <c r="T180" s="655"/>
      <c r="U180" s="655"/>
      <c r="V180" s="655"/>
      <c r="W180" s="655"/>
      <c r="X180" s="655"/>
      <c r="Y180" s="652"/>
      <c r="Z180" s="704"/>
      <c r="AA180" s="620"/>
      <c r="AB180" s="620"/>
      <c r="AC180" s="665"/>
      <c r="AD180" s="453" t="s">
        <v>983</v>
      </c>
      <c r="AE180" s="434"/>
      <c r="AF180" s="440"/>
      <c r="AG180" s="440"/>
      <c r="AH180" s="440"/>
      <c r="AI180" s="440"/>
      <c r="AJ180" s="440"/>
      <c r="AK180" s="440"/>
      <c r="AL180" s="440"/>
      <c r="AM180" s="440"/>
      <c r="AN180" s="440"/>
      <c r="AO180" s="440"/>
      <c r="AP180" s="440"/>
      <c r="AQ180" s="601"/>
      <c r="AR180" s="601"/>
    </row>
    <row r="181" spans="2:44" ht="30" customHeight="1" x14ac:dyDescent="0.25">
      <c r="B181" s="400">
        <v>2019</v>
      </c>
      <c r="C181" s="457" t="s">
        <v>8</v>
      </c>
      <c r="D181" s="651" t="s">
        <v>469</v>
      </c>
      <c r="E181" s="619" t="s">
        <v>577</v>
      </c>
      <c r="F181" s="651" t="s">
        <v>576</v>
      </c>
      <c r="G181" s="619" t="s">
        <v>898</v>
      </c>
      <c r="H181" s="651" t="s">
        <v>722</v>
      </c>
      <c r="I181" s="452" t="s">
        <v>498</v>
      </c>
      <c r="J181" s="452" t="s">
        <v>1536</v>
      </c>
      <c r="K181" s="619" t="s">
        <v>1709</v>
      </c>
      <c r="L181" s="651"/>
      <c r="M181" s="619" t="s">
        <v>1137</v>
      </c>
      <c r="N181" s="651" t="s">
        <v>18</v>
      </c>
      <c r="O181" s="457" t="s">
        <v>300</v>
      </c>
      <c r="P181" s="656" t="s">
        <v>619</v>
      </c>
      <c r="Q181" s="651" t="s">
        <v>1248</v>
      </c>
      <c r="R181" s="651" t="s">
        <v>1210</v>
      </c>
      <c r="S181" s="654" t="s">
        <v>1210</v>
      </c>
      <c r="T181" s="654">
        <v>0</v>
      </c>
      <c r="U181" s="654">
        <v>0</v>
      </c>
      <c r="V181" s="654">
        <v>0</v>
      </c>
      <c r="W181" s="654">
        <v>0</v>
      </c>
      <c r="X181" s="654" t="s">
        <v>1007</v>
      </c>
      <c r="Y181" s="651" t="s">
        <v>1008</v>
      </c>
      <c r="Z181" s="703" t="s">
        <v>1009</v>
      </c>
      <c r="AA181" s="619" t="s">
        <v>1011</v>
      </c>
      <c r="AB181" s="619" t="s">
        <v>1016</v>
      </c>
      <c r="AC181" s="653" t="s">
        <v>987</v>
      </c>
      <c r="AD181" s="453" t="s">
        <v>982</v>
      </c>
      <c r="AE181" s="440"/>
      <c r="AF181" s="440"/>
      <c r="AG181" s="440"/>
      <c r="AH181" s="440"/>
      <c r="AI181" s="440"/>
      <c r="AJ181" s="440"/>
      <c r="AK181" s="440"/>
      <c r="AL181" s="440"/>
      <c r="AM181" s="440"/>
      <c r="AN181" s="440"/>
      <c r="AO181" s="440"/>
      <c r="AP181" s="440">
        <v>1</v>
      </c>
      <c r="AQ181" s="600" t="s">
        <v>1015</v>
      </c>
      <c r="AR181" s="600"/>
    </row>
    <row r="182" spans="2:44" ht="30" customHeight="1" x14ac:dyDescent="0.25">
      <c r="B182" s="400">
        <v>2019</v>
      </c>
      <c r="C182" s="457" t="s">
        <v>8</v>
      </c>
      <c r="D182" s="652"/>
      <c r="E182" s="620"/>
      <c r="F182" s="652"/>
      <c r="G182" s="620"/>
      <c r="H182" s="652"/>
      <c r="I182" s="452" t="s">
        <v>498</v>
      </c>
      <c r="J182" s="452" t="s">
        <v>1536</v>
      </c>
      <c r="K182" s="620"/>
      <c r="L182" s="652"/>
      <c r="M182" s="620"/>
      <c r="N182" s="652"/>
      <c r="O182" s="457" t="s">
        <v>300</v>
      </c>
      <c r="P182" s="657"/>
      <c r="Q182" s="652"/>
      <c r="R182" s="652"/>
      <c r="S182" s="655"/>
      <c r="T182" s="655"/>
      <c r="U182" s="655"/>
      <c r="V182" s="655"/>
      <c r="W182" s="655"/>
      <c r="X182" s="655"/>
      <c r="Y182" s="652"/>
      <c r="Z182" s="704"/>
      <c r="AA182" s="620"/>
      <c r="AB182" s="620"/>
      <c r="AC182" s="665"/>
      <c r="AD182" s="453" t="s">
        <v>983</v>
      </c>
      <c r="AE182" s="434"/>
      <c r="AF182" s="440"/>
      <c r="AG182" s="440"/>
      <c r="AH182" s="440"/>
      <c r="AI182" s="440"/>
      <c r="AJ182" s="440"/>
      <c r="AK182" s="440"/>
      <c r="AL182" s="440"/>
      <c r="AM182" s="440"/>
      <c r="AN182" s="440"/>
      <c r="AO182" s="440"/>
      <c r="AP182" s="440"/>
      <c r="AQ182" s="601"/>
      <c r="AR182" s="601"/>
    </row>
    <row r="183" spans="2:44" s="148" customFormat="1" ht="30" customHeight="1" x14ac:dyDescent="0.25">
      <c r="B183" s="399">
        <v>2017</v>
      </c>
      <c r="C183" s="415" t="s">
        <v>8</v>
      </c>
      <c r="D183" s="636" t="s">
        <v>469</v>
      </c>
      <c r="E183" s="588" t="s">
        <v>577</v>
      </c>
      <c r="F183" s="636" t="s">
        <v>453</v>
      </c>
      <c r="G183" s="588" t="s">
        <v>898</v>
      </c>
      <c r="H183" s="636" t="s">
        <v>722</v>
      </c>
      <c r="I183" s="454" t="s">
        <v>499</v>
      </c>
      <c r="J183" s="454" t="s">
        <v>1537</v>
      </c>
      <c r="K183" s="588" t="s">
        <v>1876</v>
      </c>
      <c r="L183" s="636">
        <v>4</v>
      </c>
      <c r="M183" s="588" t="s">
        <v>1142</v>
      </c>
      <c r="N183" s="636" t="s">
        <v>333</v>
      </c>
      <c r="O183" s="415">
        <v>2017</v>
      </c>
      <c r="P183" s="647" t="s">
        <v>660</v>
      </c>
      <c r="Q183" s="636" t="s">
        <v>691</v>
      </c>
      <c r="R183" s="636" t="s">
        <v>693</v>
      </c>
      <c r="S183" s="669">
        <v>2675</v>
      </c>
      <c r="T183" s="631">
        <v>0</v>
      </c>
      <c r="U183" s="631">
        <v>0</v>
      </c>
      <c r="V183" s="631">
        <v>1200000</v>
      </c>
      <c r="W183" s="663">
        <v>600000</v>
      </c>
      <c r="X183" s="699" t="s">
        <v>1582</v>
      </c>
      <c r="Y183" s="636" t="s">
        <v>966</v>
      </c>
      <c r="Z183" s="636" t="s">
        <v>18</v>
      </c>
      <c r="AA183" s="588" t="s">
        <v>1017</v>
      </c>
      <c r="AB183" s="588" t="s">
        <v>1018</v>
      </c>
      <c r="AC183" s="590" t="s">
        <v>1170</v>
      </c>
      <c r="AD183" s="274" t="s">
        <v>982</v>
      </c>
      <c r="AE183" s="276">
        <v>0.1</v>
      </c>
      <c r="AF183" s="276"/>
      <c r="AG183" s="276">
        <v>0.25</v>
      </c>
      <c r="AH183" s="276">
        <v>0.5</v>
      </c>
      <c r="AI183" s="276">
        <v>0.75</v>
      </c>
      <c r="AJ183" s="493">
        <v>0.95</v>
      </c>
      <c r="AK183" s="493">
        <v>1</v>
      </c>
      <c r="AL183" s="493"/>
      <c r="AM183" s="493"/>
      <c r="AN183" s="437"/>
      <c r="AO183" s="437"/>
      <c r="AP183" s="437"/>
      <c r="AQ183" s="588" t="s">
        <v>1019</v>
      </c>
      <c r="AR183" s="586" t="s">
        <v>1993</v>
      </c>
    </row>
    <row r="184" spans="2:44" s="148" customFormat="1" ht="30" customHeight="1" x14ac:dyDescent="0.25">
      <c r="B184" s="399">
        <v>2017</v>
      </c>
      <c r="C184" s="415" t="s">
        <v>8</v>
      </c>
      <c r="D184" s="637"/>
      <c r="E184" s="589"/>
      <c r="F184" s="637"/>
      <c r="G184" s="589"/>
      <c r="H184" s="637"/>
      <c r="I184" s="454" t="s">
        <v>499</v>
      </c>
      <c r="J184" s="454" t="s">
        <v>1537</v>
      </c>
      <c r="K184" s="589"/>
      <c r="L184" s="637"/>
      <c r="M184" s="589"/>
      <c r="N184" s="637"/>
      <c r="O184" s="415">
        <v>2017</v>
      </c>
      <c r="P184" s="648"/>
      <c r="Q184" s="637"/>
      <c r="R184" s="637"/>
      <c r="S184" s="670"/>
      <c r="T184" s="632"/>
      <c r="U184" s="632"/>
      <c r="V184" s="632"/>
      <c r="W184" s="664"/>
      <c r="X184" s="700"/>
      <c r="Y184" s="637"/>
      <c r="Z184" s="637"/>
      <c r="AA184" s="589"/>
      <c r="AB184" s="589"/>
      <c r="AC184" s="590"/>
      <c r="AD184" s="275" t="s">
        <v>983</v>
      </c>
      <c r="AE184" s="277">
        <v>0.1</v>
      </c>
      <c r="AF184" s="276"/>
      <c r="AG184" s="276">
        <v>0.25</v>
      </c>
      <c r="AH184" s="276">
        <v>0.25</v>
      </c>
      <c r="AI184" s="276">
        <v>0.25</v>
      </c>
      <c r="AJ184" s="493">
        <v>0.25</v>
      </c>
      <c r="AK184" s="493">
        <v>0.25</v>
      </c>
      <c r="AL184" s="493">
        <v>0.25</v>
      </c>
      <c r="AM184" s="493">
        <v>0.5</v>
      </c>
      <c r="AN184" s="437"/>
      <c r="AO184" s="437"/>
      <c r="AP184" s="437"/>
      <c r="AQ184" s="589"/>
      <c r="AR184" s="591"/>
    </row>
    <row r="185" spans="2:44" s="148" customFormat="1" ht="30" customHeight="1" x14ac:dyDescent="0.25">
      <c r="B185" s="400">
        <v>2018</v>
      </c>
      <c r="C185" s="469" t="s">
        <v>8</v>
      </c>
      <c r="D185" s="651" t="s">
        <v>469</v>
      </c>
      <c r="E185" s="619" t="s">
        <v>577</v>
      </c>
      <c r="F185" s="651" t="s">
        <v>453</v>
      </c>
      <c r="G185" s="619" t="s">
        <v>898</v>
      </c>
      <c r="H185" s="651" t="s">
        <v>722</v>
      </c>
      <c r="I185" s="468" t="s">
        <v>499</v>
      </c>
      <c r="J185" s="479" t="s">
        <v>1538</v>
      </c>
      <c r="K185" s="619" t="s">
        <v>1877</v>
      </c>
      <c r="L185" s="651">
        <v>4</v>
      </c>
      <c r="M185" s="619" t="s">
        <v>1142</v>
      </c>
      <c r="N185" s="651" t="s">
        <v>333</v>
      </c>
      <c r="O185" s="469">
        <v>2018</v>
      </c>
      <c r="P185" s="656" t="s">
        <v>660</v>
      </c>
      <c r="Q185" s="651" t="s">
        <v>1934</v>
      </c>
      <c r="R185" s="651" t="s">
        <v>693</v>
      </c>
      <c r="S185" s="666">
        <v>2675</v>
      </c>
      <c r="T185" s="654">
        <v>0</v>
      </c>
      <c r="U185" s="654">
        <v>0</v>
      </c>
      <c r="V185" s="654">
        <v>0</v>
      </c>
      <c r="W185" s="654">
        <v>1200000</v>
      </c>
      <c r="X185" s="701"/>
      <c r="Y185" s="651" t="s">
        <v>966</v>
      </c>
      <c r="Z185" s="651" t="s">
        <v>18</v>
      </c>
      <c r="AA185" s="619" t="s">
        <v>1879</v>
      </c>
      <c r="AB185" s="619" t="s">
        <v>1021</v>
      </c>
      <c r="AC185" s="653" t="s">
        <v>986</v>
      </c>
      <c r="AD185" s="470" t="s">
        <v>982</v>
      </c>
      <c r="AE185" s="440">
        <v>0.1</v>
      </c>
      <c r="AF185" s="440"/>
      <c r="AG185" s="440">
        <v>0.25</v>
      </c>
      <c r="AH185" s="440">
        <v>0.5</v>
      </c>
      <c r="AI185" s="440">
        <v>0.75</v>
      </c>
      <c r="AJ185" s="440">
        <v>0.95</v>
      </c>
      <c r="AK185" s="440">
        <v>1</v>
      </c>
      <c r="AL185" s="440"/>
      <c r="AM185" s="440"/>
      <c r="AN185" s="440"/>
      <c r="AO185" s="440"/>
      <c r="AP185" s="440"/>
      <c r="AQ185" s="619" t="s">
        <v>1019</v>
      </c>
      <c r="AR185" s="594"/>
    </row>
    <row r="186" spans="2:44" s="148" customFormat="1" ht="30" customHeight="1" x14ac:dyDescent="0.25">
      <c r="B186" s="400">
        <v>2018</v>
      </c>
      <c r="C186" s="469" t="s">
        <v>8</v>
      </c>
      <c r="D186" s="652"/>
      <c r="E186" s="620"/>
      <c r="F186" s="652"/>
      <c r="G186" s="620"/>
      <c r="H186" s="652"/>
      <c r="I186" s="468" t="s">
        <v>499</v>
      </c>
      <c r="J186" s="479" t="s">
        <v>1538</v>
      </c>
      <c r="K186" s="620"/>
      <c r="L186" s="652"/>
      <c r="M186" s="620"/>
      <c r="N186" s="652"/>
      <c r="O186" s="469">
        <v>2018</v>
      </c>
      <c r="P186" s="657"/>
      <c r="Q186" s="652"/>
      <c r="R186" s="652"/>
      <c r="S186" s="667"/>
      <c r="T186" s="655"/>
      <c r="U186" s="655"/>
      <c r="V186" s="655"/>
      <c r="W186" s="655"/>
      <c r="X186" s="702"/>
      <c r="Y186" s="652"/>
      <c r="Z186" s="652"/>
      <c r="AA186" s="620"/>
      <c r="AB186" s="620"/>
      <c r="AC186" s="653"/>
      <c r="AD186" s="471" t="s">
        <v>983</v>
      </c>
      <c r="AE186" s="434">
        <v>0.1</v>
      </c>
      <c r="AF186" s="440"/>
      <c r="AG186" s="440">
        <v>0.25</v>
      </c>
      <c r="AH186" s="440"/>
      <c r="AI186" s="440"/>
      <c r="AJ186" s="440"/>
      <c r="AK186" s="440"/>
      <c r="AL186" s="440"/>
      <c r="AM186" s="440"/>
      <c r="AN186" s="440"/>
      <c r="AO186" s="440"/>
      <c r="AP186" s="440"/>
      <c r="AQ186" s="620"/>
      <c r="AR186" s="595"/>
    </row>
    <row r="187" spans="2:44" s="148" customFormat="1" ht="30" customHeight="1" x14ac:dyDescent="0.25">
      <c r="B187" s="400">
        <v>2019</v>
      </c>
      <c r="C187" s="469" t="s">
        <v>8</v>
      </c>
      <c r="D187" s="651" t="s">
        <v>469</v>
      </c>
      <c r="E187" s="619" t="s">
        <v>577</v>
      </c>
      <c r="F187" s="651" t="s">
        <v>453</v>
      </c>
      <c r="G187" s="619" t="s">
        <v>898</v>
      </c>
      <c r="H187" s="651" t="s">
        <v>722</v>
      </c>
      <c r="I187" s="468" t="s">
        <v>499</v>
      </c>
      <c r="J187" s="479" t="s">
        <v>1539</v>
      </c>
      <c r="K187" s="619" t="s">
        <v>1878</v>
      </c>
      <c r="L187" s="651">
        <v>4</v>
      </c>
      <c r="M187" s="619" t="s">
        <v>1142</v>
      </c>
      <c r="N187" s="651" t="s">
        <v>333</v>
      </c>
      <c r="O187" s="469">
        <v>2019</v>
      </c>
      <c r="P187" s="656" t="s">
        <v>660</v>
      </c>
      <c r="Q187" s="651" t="s">
        <v>1248</v>
      </c>
      <c r="R187" s="651" t="s">
        <v>1210</v>
      </c>
      <c r="S187" s="666" t="s">
        <v>1210</v>
      </c>
      <c r="T187" s="654">
        <v>0</v>
      </c>
      <c r="U187" s="654">
        <v>0</v>
      </c>
      <c r="V187" s="654">
        <v>0</v>
      </c>
      <c r="W187" s="654">
        <v>1200000</v>
      </c>
      <c r="X187" s="701"/>
      <c r="Y187" s="651" t="s">
        <v>966</v>
      </c>
      <c r="Z187" s="651" t="s">
        <v>18</v>
      </c>
      <c r="AA187" s="619" t="s">
        <v>1879</v>
      </c>
      <c r="AB187" s="619" t="s">
        <v>1021</v>
      </c>
      <c r="AC187" s="653" t="s">
        <v>987</v>
      </c>
      <c r="AD187" s="470" t="s">
        <v>982</v>
      </c>
      <c r="AE187" s="440">
        <v>0.1</v>
      </c>
      <c r="AF187" s="440"/>
      <c r="AG187" s="440">
        <v>0.25</v>
      </c>
      <c r="AH187" s="440">
        <v>0.5</v>
      </c>
      <c r="AI187" s="440">
        <v>0.75</v>
      </c>
      <c r="AJ187" s="440">
        <v>0.95</v>
      </c>
      <c r="AK187" s="440">
        <v>1</v>
      </c>
      <c r="AL187" s="440"/>
      <c r="AM187" s="440"/>
      <c r="AN187" s="440"/>
      <c r="AO187" s="440"/>
      <c r="AP187" s="440"/>
      <c r="AQ187" s="619" t="s">
        <v>1019</v>
      </c>
      <c r="AR187" s="594"/>
    </row>
    <row r="188" spans="2:44" s="148" customFormat="1" ht="30" customHeight="1" x14ac:dyDescent="0.25">
      <c r="B188" s="400">
        <v>2019</v>
      </c>
      <c r="C188" s="469" t="s">
        <v>8</v>
      </c>
      <c r="D188" s="652"/>
      <c r="E188" s="620"/>
      <c r="F188" s="652"/>
      <c r="G188" s="620"/>
      <c r="H188" s="652"/>
      <c r="I188" s="468" t="s">
        <v>499</v>
      </c>
      <c r="J188" s="479" t="s">
        <v>1539</v>
      </c>
      <c r="K188" s="620"/>
      <c r="L188" s="652"/>
      <c r="M188" s="620"/>
      <c r="N188" s="652"/>
      <c r="O188" s="469">
        <v>2019</v>
      </c>
      <c r="P188" s="657"/>
      <c r="Q188" s="652"/>
      <c r="R188" s="652"/>
      <c r="S188" s="667"/>
      <c r="T188" s="655"/>
      <c r="U188" s="655"/>
      <c r="V188" s="655"/>
      <c r="W188" s="655"/>
      <c r="X188" s="702"/>
      <c r="Y188" s="652"/>
      <c r="Z188" s="652"/>
      <c r="AA188" s="620"/>
      <c r="AB188" s="620"/>
      <c r="AC188" s="653"/>
      <c r="AD188" s="471" t="s">
        <v>983</v>
      </c>
      <c r="AE188" s="434">
        <v>0.1</v>
      </c>
      <c r="AF188" s="440"/>
      <c r="AG188" s="440">
        <v>0.25</v>
      </c>
      <c r="AH188" s="440"/>
      <c r="AI188" s="440"/>
      <c r="AJ188" s="440"/>
      <c r="AK188" s="440"/>
      <c r="AL188" s="440"/>
      <c r="AM188" s="440"/>
      <c r="AN188" s="440"/>
      <c r="AO188" s="440"/>
      <c r="AP188" s="440"/>
      <c r="AQ188" s="620"/>
      <c r="AR188" s="595"/>
    </row>
    <row r="189" spans="2:44" s="148" customFormat="1" ht="30" customHeight="1" x14ac:dyDescent="0.25">
      <c r="B189" s="399">
        <v>2017</v>
      </c>
      <c r="C189" s="415" t="s">
        <v>8</v>
      </c>
      <c r="D189" s="636" t="s">
        <v>469</v>
      </c>
      <c r="E189" s="588" t="s">
        <v>577</v>
      </c>
      <c r="F189" s="636" t="s">
        <v>859</v>
      </c>
      <c r="G189" s="588" t="s">
        <v>898</v>
      </c>
      <c r="H189" s="636" t="s">
        <v>722</v>
      </c>
      <c r="I189" s="454" t="s">
        <v>501</v>
      </c>
      <c r="J189" s="454" t="s">
        <v>1540</v>
      </c>
      <c r="K189" s="588" t="s">
        <v>1880</v>
      </c>
      <c r="L189" s="636">
        <v>5</v>
      </c>
      <c r="M189" s="588" t="s">
        <v>1142</v>
      </c>
      <c r="N189" s="636" t="s">
        <v>333</v>
      </c>
      <c r="O189" s="415">
        <v>2017</v>
      </c>
      <c r="P189" s="647" t="s">
        <v>18</v>
      </c>
      <c r="Q189" s="636" t="s">
        <v>18</v>
      </c>
      <c r="R189" s="636" t="s">
        <v>18</v>
      </c>
      <c r="S189" s="669" t="s">
        <v>18</v>
      </c>
      <c r="T189" s="631">
        <v>0</v>
      </c>
      <c r="U189" s="631">
        <v>0</v>
      </c>
      <c r="V189" s="631">
        <v>910000</v>
      </c>
      <c r="W189" s="663">
        <v>450000</v>
      </c>
      <c r="X189" s="699" t="s">
        <v>1583</v>
      </c>
      <c r="Y189" s="636" t="s">
        <v>966</v>
      </c>
      <c r="Z189" s="636" t="s">
        <v>18</v>
      </c>
      <c r="AA189" s="588" t="s">
        <v>1017</v>
      </c>
      <c r="AB189" s="588" t="s">
        <v>1018</v>
      </c>
      <c r="AC189" s="590" t="s">
        <v>1170</v>
      </c>
      <c r="AD189" s="274" t="s">
        <v>982</v>
      </c>
      <c r="AE189" s="276">
        <v>0.1</v>
      </c>
      <c r="AF189" s="276"/>
      <c r="AG189" s="276">
        <v>0.25</v>
      </c>
      <c r="AH189" s="276">
        <v>0.5</v>
      </c>
      <c r="AI189" s="276">
        <v>0.75</v>
      </c>
      <c r="AJ189" s="493">
        <v>0.95</v>
      </c>
      <c r="AK189" s="493">
        <v>1</v>
      </c>
      <c r="AL189" s="493"/>
      <c r="AM189" s="493"/>
      <c r="AN189" s="437"/>
      <c r="AO189" s="437"/>
      <c r="AP189" s="437"/>
      <c r="AQ189" s="588" t="s">
        <v>1019</v>
      </c>
      <c r="AR189" s="586" t="s">
        <v>1994</v>
      </c>
    </row>
    <row r="190" spans="2:44" s="148" customFormat="1" ht="30" customHeight="1" x14ac:dyDescent="0.25">
      <c r="B190" s="399">
        <v>2017</v>
      </c>
      <c r="C190" s="415" t="s">
        <v>8</v>
      </c>
      <c r="D190" s="637"/>
      <c r="E190" s="589"/>
      <c r="F190" s="637"/>
      <c r="G190" s="589"/>
      <c r="H190" s="637"/>
      <c r="I190" s="454" t="s">
        <v>501</v>
      </c>
      <c r="J190" s="454" t="s">
        <v>1540</v>
      </c>
      <c r="K190" s="589"/>
      <c r="L190" s="637"/>
      <c r="M190" s="589"/>
      <c r="N190" s="637"/>
      <c r="O190" s="415">
        <v>2017</v>
      </c>
      <c r="P190" s="648"/>
      <c r="Q190" s="637"/>
      <c r="R190" s="637"/>
      <c r="S190" s="670"/>
      <c r="T190" s="632"/>
      <c r="U190" s="632"/>
      <c r="V190" s="632"/>
      <c r="W190" s="664"/>
      <c r="X190" s="700"/>
      <c r="Y190" s="637"/>
      <c r="Z190" s="637"/>
      <c r="AA190" s="589"/>
      <c r="AB190" s="589"/>
      <c r="AC190" s="590"/>
      <c r="AD190" s="275" t="s">
        <v>983</v>
      </c>
      <c r="AE190" s="277">
        <v>0.1</v>
      </c>
      <c r="AF190" s="276"/>
      <c r="AG190" s="276">
        <v>0.25</v>
      </c>
      <c r="AH190" s="276">
        <v>0.25</v>
      </c>
      <c r="AI190" s="276">
        <v>0.25</v>
      </c>
      <c r="AJ190" s="493">
        <v>0.25</v>
      </c>
      <c r="AK190" s="493">
        <v>0.25</v>
      </c>
      <c r="AL190" s="493">
        <v>0.25</v>
      </c>
      <c r="AM190" s="493">
        <v>0.5</v>
      </c>
      <c r="AN190" s="437"/>
      <c r="AO190" s="437"/>
      <c r="AP190" s="437"/>
      <c r="AQ190" s="589"/>
      <c r="AR190" s="591"/>
    </row>
    <row r="191" spans="2:44" s="148" customFormat="1" ht="30" customHeight="1" x14ac:dyDescent="0.25">
      <c r="B191" s="400">
        <v>2018</v>
      </c>
      <c r="C191" s="469" t="s">
        <v>8</v>
      </c>
      <c r="D191" s="651" t="s">
        <v>469</v>
      </c>
      <c r="E191" s="619" t="s">
        <v>577</v>
      </c>
      <c r="F191" s="651" t="s">
        <v>859</v>
      </c>
      <c r="G191" s="619" t="s">
        <v>898</v>
      </c>
      <c r="H191" s="651" t="s">
        <v>722</v>
      </c>
      <c r="I191" s="468" t="s">
        <v>501</v>
      </c>
      <c r="J191" s="479" t="s">
        <v>1541</v>
      </c>
      <c r="K191" s="619" t="s">
        <v>1881</v>
      </c>
      <c r="L191" s="651">
        <v>5</v>
      </c>
      <c r="M191" s="619" t="s">
        <v>1142</v>
      </c>
      <c r="N191" s="651" t="s">
        <v>333</v>
      </c>
      <c r="O191" s="469">
        <v>2018</v>
      </c>
      <c r="P191" s="656" t="s">
        <v>18</v>
      </c>
      <c r="Q191" s="651" t="s">
        <v>18</v>
      </c>
      <c r="R191" s="651" t="s">
        <v>18</v>
      </c>
      <c r="S191" s="666" t="s">
        <v>18</v>
      </c>
      <c r="T191" s="654">
        <v>0</v>
      </c>
      <c r="U191" s="654">
        <v>0</v>
      </c>
      <c r="V191" s="654">
        <v>0</v>
      </c>
      <c r="W191" s="654">
        <v>910000</v>
      </c>
      <c r="X191" s="701"/>
      <c r="Y191" s="651" t="s">
        <v>966</v>
      </c>
      <c r="Z191" s="651" t="s">
        <v>18</v>
      </c>
      <c r="AA191" s="619" t="s">
        <v>1879</v>
      </c>
      <c r="AB191" s="619" t="s">
        <v>1021</v>
      </c>
      <c r="AC191" s="653" t="s">
        <v>986</v>
      </c>
      <c r="AD191" s="470" t="s">
        <v>982</v>
      </c>
      <c r="AE191" s="440">
        <v>0.1</v>
      </c>
      <c r="AF191" s="440"/>
      <c r="AG191" s="440">
        <v>0.25</v>
      </c>
      <c r="AH191" s="440">
        <v>0.5</v>
      </c>
      <c r="AI191" s="440">
        <v>0.75</v>
      </c>
      <c r="AJ191" s="440">
        <v>0.95</v>
      </c>
      <c r="AK191" s="440">
        <v>1</v>
      </c>
      <c r="AL191" s="440"/>
      <c r="AM191" s="440"/>
      <c r="AN191" s="440"/>
      <c r="AO191" s="440"/>
      <c r="AP191" s="440"/>
      <c r="AQ191" s="619" t="s">
        <v>1019</v>
      </c>
      <c r="AR191" s="594"/>
    </row>
    <row r="192" spans="2:44" s="148" customFormat="1" ht="30" customHeight="1" x14ac:dyDescent="0.25">
      <c r="B192" s="400">
        <v>2018</v>
      </c>
      <c r="C192" s="469" t="s">
        <v>8</v>
      </c>
      <c r="D192" s="652"/>
      <c r="E192" s="620"/>
      <c r="F192" s="652"/>
      <c r="G192" s="620"/>
      <c r="H192" s="652"/>
      <c r="I192" s="468" t="s">
        <v>501</v>
      </c>
      <c r="J192" s="479" t="s">
        <v>1541</v>
      </c>
      <c r="K192" s="620"/>
      <c r="L192" s="652"/>
      <c r="M192" s="620"/>
      <c r="N192" s="652"/>
      <c r="O192" s="469">
        <v>2018</v>
      </c>
      <c r="P192" s="657"/>
      <c r="Q192" s="652"/>
      <c r="R192" s="652"/>
      <c r="S192" s="667"/>
      <c r="T192" s="655"/>
      <c r="U192" s="655"/>
      <c r="V192" s="655"/>
      <c r="W192" s="655"/>
      <c r="X192" s="702"/>
      <c r="Y192" s="652"/>
      <c r="Z192" s="652"/>
      <c r="AA192" s="620"/>
      <c r="AB192" s="620"/>
      <c r="AC192" s="653"/>
      <c r="AD192" s="471" t="s">
        <v>983</v>
      </c>
      <c r="AE192" s="434">
        <v>0.1</v>
      </c>
      <c r="AF192" s="440"/>
      <c r="AG192" s="440">
        <v>0.25</v>
      </c>
      <c r="AH192" s="440"/>
      <c r="AI192" s="440"/>
      <c r="AJ192" s="440"/>
      <c r="AK192" s="440"/>
      <c r="AL192" s="440"/>
      <c r="AM192" s="440"/>
      <c r="AN192" s="440"/>
      <c r="AO192" s="440"/>
      <c r="AP192" s="440"/>
      <c r="AQ192" s="620"/>
      <c r="AR192" s="595"/>
    </row>
    <row r="193" spans="2:44" s="148" customFormat="1" ht="30" customHeight="1" x14ac:dyDescent="0.25">
      <c r="B193" s="400">
        <v>2019</v>
      </c>
      <c r="C193" s="469" t="s">
        <v>8</v>
      </c>
      <c r="D193" s="651" t="s">
        <v>469</v>
      </c>
      <c r="E193" s="619" t="s">
        <v>577</v>
      </c>
      <c r="F193" s="651" t="s">
        <v>859</v>
      </c>
      <c r="G193" s="619" t="s">
        <v>898</v>
      </c>
      <c r="H193" s="651" t="s">
        <v>722</v>
      </c>
      <c r="I193" s="468" t="s">
        <v>501</v>
      </c>
      <c r="J193" s="479" t="s">
        <v>1542</v>
      </c>
      <c r="K193" s="619" t="s">
        <v>1882</v>
      </c>
      <c r="L193" s="651">
        <v>5</v>
      </c>
      <c r="M193" s="619" t="s">
        <v>1142</v>
      </c>
      <c r="N193" s="651" t="s">
        <v>333</v>
      </c>
      <c r="O193" s="469">
        <v>2019</v>
      </c>
      <c r="P193" s="656" t="s">
        <v>18</v>
      </c>
      <c r="Q193" s="651" t="s">
        <v>18</v>
      </c>
      <c r="R193" s="651" t="s">
        <v>18</v>
      </c>
      <c r="S193" s="666" t="s">
        <v>18</v>
      </c>
      <c r="T193" s="654">
        <v>0</v>
      </c>
      <c r="U193" s="654">
        <v>0</v>
      </c>
      <c r="V193" s="654">
        <v>0</v>
      </c>
      <c r="W193" s="654">
        <v>910000</v>
      </c>
      <c r="X193" s="701"/>
      <c r="Y193" s="651" t="s">
        <v>966</v>
      </c>
      <c r="Z193" s="651" t="s">
        <v>18</v>
      </c>
      <c r="AA193" s="619" t="s">
        <v>1879</v>
      </c>
      <c r="AB193" s="619" t="s">
        <v>1021</v>
      </c>
      <c r="AC193" s="653" t="s">
        <v>987</v>
      </c>
      <c r="AD193" s="470" t="s">
        <v>982</v>
      </c>
      <c r="AE193" s="440">
        <v>0.1</v>
      </c>
      <c r="AF193" s="440"/>
      <c r="AG193" s="440">
        <v>0.25</v>
      </c>
      <c r="AH193" s="440">
        <v>0.5</v>
      </c>
      <c r="AI193" s="440">
        <v>0.75</v>
      </c>
      <c r="AJ193" s="440">
        <v>0.95</v>
      </c>
      <c r="AK193" s="440">
        <v>1</v>
      </c>
      <c r="AL193" s="440"/>
      <c r="AM193" s="440"/>
      <c r="AN193" s="440"/>
      <c r="AO193" s="440"/>
      <c r="AP193" s="440"/>
      <c r="AQ193" s="619" t="s">
        <v>1019</v>
      </c>
      <c r="AR193" s="594"/>
    </row>
    <row r="194" spans="2:44" s="148" customFormat="1" ht="30" customHeight="1" x14ac:dyDescent="0.25">
      <c r="B194" s="400">
        <v>2019</v>
      </c>
      <c r="C194" s="469" t="s">
        <v>8</v>
      </c>
      <c r="D194" s="652"/>
      <c r="E194" s="620"/>
      <c r="F194" s="652"/>
      <c r="G194" s="620"/>
      <c r="H194" s="652"/>
      <c r="I194" s="468" t="s">
        <v>501</v>
      </c>
      <c r="J194" s="479" t="s">
        <v>1542</v>
      </c>
      <c r="K194" s="620"/>
      <c r="L194" s="652"/>
      <c r="M194" s="620"/>
      <c r="N194" s="652"/>
      <c r="O194" s="469">
        <v>2019</v>
      </c>
      <c r="P194" s="657"/>
      <c r="Q194" s="652"/>
      <c r="R194" s="652"/>
      <c r="S194" s="667"/>
      <c r="T194" s="655"/>
      <c r="U194" s="655"/>
      <c r="V194" s="655"/>
      <c r="W194" s="655"/>
      <c r="X194" s="702"/>
      <c r="Y194" s="652"/>
      <c r="Z194" s="652"/>
      <c r="AA194" s="620"/>
      <c r="AB194" s="620"/>
      <c r="AC194" s="653"/>
      <c r="AD194" s="471" t="s">
        <v>983</v>
      </c>
      <c r="AE194" s="434">
        <v>0.1</v>
      </c>
      <c r="AF194" s="440"/>
      <c r="AG194" s="440">
        <v>0.25</v>
      </c>
      <c r="AH194" s="440"/>
      <c r="AI194" s="440"/>
      <c r="AJ194" s="440"/>
      <c r="AK194" s="440"/>
      <c r="AL194" s="440"/>
      <c r="AM194" s="440"/>
      <c r="AN194" s="440"/>
      <c r="AO194" s="440"/>
      <c r="AP194" s="440"/>
      <c r="AQ194" s="620"/>
      <c r="AR194" s="595"/>
    </row>
    <row r="195" spans="2:44" s="148" customFormat="1" ht="30" customHeight="1" x14ac:dyDescent="0.25">
      <c r="B195" s="399">
        <v>2017</v>
      </c>
      <c r="C195" s="415" t="s">
        <v>8</v>
      </c>
      <c r="D195" s="636" t="s">
        <v>469</v>
      </c>
      <c r="E195" s="588" t="s">
        <v>577</v>
      </c>
      <c r="F195" s="636" t="s">
        <v>454</v>
      </c>
      <c r="G195" s="588" t="s">
        <v>898</v>
      </c>
      <c r="H195" s="636" t="s">
        <v>722</v>
      </c>
      <c r="I195" s="454" t="s">
        <v>502</v>
      </c>
      <c r="J195" s="454" t="s">
        <v>1543</v>
      </c>
      <c r="K195" s="588" t="s">
        <v>1883</v>
      </c>
      <c r="L195" s="636">
        <v>5</v>
      </c>
      <c r="M195" s="588" t="s">
        <v>1142</v>
      </c>
      <c r="N195" s="636" t="s">
        <v>333</v>
      </c>
      <c r="O195" s="415">
        <v>2017</v>
      </c>
      <c r="P195" s="647" t="s">
        <v>18</v>
      </c>
      <c r="Q195" s="636" t="s">
        <v>18</v>
      </c>
      <c r="R195" s="636" t="s">
        <v>18</v>
      </c>
      <c r="S195" s="669" t="s">
        <v>18</v>
      </c>
      <c r="T195" s="631">
        <v>0</v>
      </c>
      <c r="U195" s="631">
        <v>0</v>
      </c>
      <c r="V195" s="631">
        <v>600000</v>
      </c>
      <c r="W195" s="663">
        <v>300000</v>
      </c>
      <c r="X195" s="699" t="s">
        <v>1584</v>
      </c>
      <c r="Y195" s="636" t="s">
        <v>966</v>
      </c>
      <c r="Z195" s="636" t="s">
        <v>18</v>
      </c>
      <c r="AA195" s="588" t="s">
        <v>1017</v>
      </c>
      <c r="AB195" s="588" t="s">
        <v>1018</v>
      </c>
      <c r="AC195" s="590" t="s">
        <v>1170</v>
      </c>
      <c r="AD195" s="274" t="s">
        <v>982</v>
      </c>
      <c r="AE195" s="276">
        <v>0.1</v>
      </c>
      <c r="AF195" s="276"/>
      <c r="AG195" s="276">
        <v>0.25</v>
      </c>
      <c r="AH195" s="276">
        <v>0.5</v>
      </c>
      <c r="AI195" s="276">
        <v>0.75</v>
      </c>
      <c r="AJ195" s="493">
        <v>0.95</v>
      </c>
      <c r="AK195" s="493">
        <v>1</v>
      </c>
      <c r="AL195" s="493"/>
      <c r="AM195" s="493"/>
      <c r="AN195" s="437"/>
      <c r="AO195" s="437"/>
      <c r="AP195" s="437"/>
      <c r="AQ195" s="588" t="s">
        <v>1019</v>
      </c>
      <c r="AR195" s="586" t="s">
        <v>2016</v>
      </c>
    </row>
    <row r="196" spans="2:44" s="148" customFormat="1" ht="30" customHeight="1" x14ac:dyDescent="0.25">
      <c r="B196" s="399">
        <v>2017</v>
      </c>
      <c r="C196" s="415" t="s">
        <v>8</v>
      </c>
      <c r="D196" s="637"/>
      <c r="E196" s="589"/>
      <c r="F196" s="637"/>
      <c r="G196" s="589"/>
      <c r="H196" s="637"/>
      <c r="I196" s="454" t="s">
        <v>502</v>
      </c>
      <c r="J196" s="454" t="s">
        <v>1543</v>
      </c>
      <c r="K196" s="589"/>
      <c r="L196" s="637"/>
      <c r="M196" s="589"/>
      <c r="N196" s="637"/>
      <c r="O196" s="415">
        <v>2017</v>
      </c>
      <c r="P196" s="648"/>
      <c r="Q196" s="637"/>
      <c r="R196" s="637"/>
      <c r="S196" s="670"/>
      <c r="T196" s="632"/>
      <c r="U196" s="632"/>
      <c r="V196" s="632"/>
      <c r="W196" s="664"/>
      <c r="X196" s="700"/>
      <c r="Y196" s="637"/>
      <c r="Z196" s="637"/>
      <c r="AA196" s="589"/>
      <c r="AB196" s="589"/>
      <c r="AC196" s="590"/>
      <c r="AD196" s="275" t="s">
        <v>983</v>
      </c>
      <c r="AE196" s="277">
        <v>0.1</v>
      </c>
      <c r="AF196" s="276"/>
      <c r="AG196" s="276">
        <v>0.25</v>
      </c>
      <c r="AH196" s="276">
        <v>0.25</v>
      </c>
      <c r="AI196" s="276">
        <v>0.25</v>
      </c>
      <c r="AJ196" s="493">
        <v>0.25</v>
      </c>
      <c r="AK196" s="493">
        <v>0.25</v>
      </c>
      <c r="AL196" s="493">
        <v>0.25</v>
      </c>
      <c r="AM196" s="493">
        <v>0.25</v>
      </c>
      <c r="AN196" s="437"/>
      <c r="AO196" s="437"/>
      <c r="AP196" s="437"/>
      <c r="AQ196" s="589"/>
      <c r="AR196" s="591"/>
    </row>
    <row r="197" spans="2:44" s="148" customFormat="1" ht="30" customHeight="1" x14ac:dyDescent="0.25">
      <c r="B197" s="400">
        <v>2018</v>
      </c>
      <c r="C197" s="469" t="s">
        <v>8</v>
      </c>
      <c r="D197" s="651" t="s">
        <v>469</v>
      </c>
      <c r="E197" s="619" t="s">
        <v>577</v>
      </c>
      <c r="F197" s="651" t="s">
        <v>454</v>
      </c>
      <c r="G197" s="619" t="s">
        <v>898</v>
      </c>
      <c r="H197" s="651" t="s">
        <v>722</v>
      </c>
      <c r="I197" s="468" t="s">
        <v>502</v>
      </c>
      <c r="J197" s="479" t="s">
        <v>1544</v>
      </c>
      <c r="K197" s="619" t="s">
        <v>1884</v>
      </c>
      <c r="L197" s="651">
        <v>5</v>
      </c>
      <c r="M197" s="619" t="s">
        <v>1142</v>
      </c>
      <c r="N197" s="651" t="s">
        <v>333</v>
      </c>
      <c r="O197" s="469">
        <v>2018</v>
      </c>
      <c r="P197" s="656" t="s">
        <v>18</v>
      </c>
      <c r="Q197" s="651" t="s">
        <v>18</v>
      </c>
      <c r="R197" s="651" t="s">
        <v>18</v>
      </c>
      <c r="S197" s="666" t="s">
        <v>18</v>
      </c>
      <c r="T197" s="654">
        <v>0</v>
      </c>
      <c r="U197" s="654">
        <v>0</v>
      </c>
      <c r="V197" s="654">
        <v>0</v>
      </c>
      <c r="W197" s="654">
        <v>600000</v>
      </c>
      <c r="X197" s="701"/>
      <c r="Y197" s="651" t="s">
        <v>966</v>
      </c>
      <c r="Z197" s="651" t="s">
        <v>18</v>
      </c>
      <c r="AA197" s="619" t="s">
        <v>1879</v>
      </c>
      <c r="AB197" s="619" t="s">
        <v>1018</v>
      </c>
      <c r="AC197" s="653" t="s">
        <v>986</v>
      </c>
      <c r="AD197" s="470" t="s">
        <v>982</v>
      </c>
      <c r="AE197" s="440">
        <v>0.1</v>
      </c>
      <c r="AF197" s="440"/>
      <c r="AG197" s="440">
        <v>0.25</v>
      </c>
      <c r="AH197" s="440">
        <v>0.5</v>
      </c>
      <c r="AI197" s="440">
        <v>0.75</v>
      </c>
      <c r="AJ197" s="440">
        <v>0.95</v>
      </c>
      <c r="AK197" s="440">
        <v>1</v>
      </c>
      <c r="AL197" s="440"/>
      <c r="AM197" s="440"/>
      <c r="AN197" s="440"/>
      <c r="AO197" s="440"/>
      <c r="AP197" s="440"/>
      <c r="AQ197" s="619" t="s">
        <v>1019</v>
      </c>
      <c r="AR197" s="594"/>
    </row>
    <row r="198" spans="2:44" s="148" customFormat="1" ht="30" customHeight="1" x14ac:dyDescent="0.25">
      <c r="B198" s="400">
        <v>2018</v>
      </c>
      <c r="C198" s="469" t="s">
        <v>8</v>
      </c>
      <c r="D198" s="652"/>
      <c r="E198" s="620"/>
      <c r="F198" s="652"/>
      <c r="G198" s="620"/>
      <c r="H198" s="652"/>
      <c r="I198" s="468" t="s">
        <v>502</v>
      </c>
      <c r="J198" s="479" t="s">
        <v>1544</v>
      </c>
      <c r="K198" s="620"/>
      <c r="L198" s="652"/>
      <c r="M198" s="620"/>
      <c r="N198" s="652"/>
      <c r="O198" s="469">
        <v>2018</v>
      </c>
      <c r="P198" s="657"/>
      <c r="Q198" s="652"/>
      <c r="R198" s="652"/>
      <c r="S198" s="667"/>
      <c r="T198" s="655"/>
      <c r="U198" s="655"/>
      <c r="V198" s="655"/>
      <c r="W198" s="655"/>
      <c r="X198" s="702"/>
      <c r="Y198" s="652"/>
      <c r="Z198" s="652"/>
      <c r="AA198" s="620"/>
      <c r="AB198" s="620"/>
      <c r="AC198" s="653"/>
      <c r="AD198" s="471" t="s">
        <v>983</v>
      </c>
      <c r="AE198" s="434">
        <v>0.1</v>
      </c>
      <c r="AF198" s="440"/>
      <c r="AG198" s="440">
        <v>0.25</v>
      </c>
      <c r="AH198" s="440"/>
      <c r="AI198" s="440"/>
      <c r="AJ198" s="440"/>
      <c r="AK198" s="440"/>
      <c r="AL198" s="440"/>
      <c r="AM198" s="440"/>
      <c r="AN198" s="440"/>
      <c r="AO198" s="440"/>
      <c r="AP198" s="440"/>
      <c r="AQ198" s="620"/>
      <c r="AR198" s="595"/>
    </row>
    <row r="199" spans="2:44" s="148" customFormat="1" ht="30" customHeight="1" x14ac:dyDescent="0.25">
      <c r="B199" s="400">
        <v>2019</v>
      </c>
      <c r="C199" s="469" t="s">
        <v>8</v>
      </c>
      <c r="D199" s="651" t="s">
        <v>469</v>
      </c>
      <c r="E199" s="619" t="s">
        <v>577</v>
      </c>
      <c r="F199" s="651" t="s">
        <v>454</v>
      </c>
      <c r="G199" s="619" t="s">
        <v>898</v>
      </c>
      <c r="H199" s="651" t="s">
        <v>722</v>
      </c>
      <c r="I199" s="468" t="s">
        <v>502</v>
      </c>
      <c r="J199" s="479" t="s">
        <v>1545</v>
      </c>
      <c r="K199" s="619" t="s">
        <v>1885</v>
      </c>
      <c r="L199" s="651">
        <v>5</v>
      </c>
      <c r="M199" s="619" t="s">
        <v>1142</v>
      </c>
      <c r="N199" s="651" t="s">
        <v>333</v>
      </c>
      <c r="O199" s="469">
        <v>2019</v>
      </c>
      <c r="P199" s="656" t="s">
        <v>18</v>
      </c>
      <c r="Q199" s="651" t="s">
        <v>18</v>
      </c>
      <c r="R199" s="651" t="s">
        <v>18</v>
      </c>
      <c r="S199" s="666" t="s">
        <v>18</v>
      </c>
      <c r="T199" s="654">
        <v>0</v>
      </c>
      <c r="U199" s="654">
        <v>0</v>
      </c>
      <c r="V199" s="654">
        <v>0</v>
      </c>
      <c r="W199" s="654">
        <v>600000</v>
      </c>
      <c r="X199" s="701"/>
      <c r="Y199" s="651" t="s">
        <v>966</v>
      </c>
      <c r="Z199" s="651" t="s">
        <v>18</v>
      </c>
      <c r="AA199" s="619" t="s">
        <v>1879</v>
      </c>
      <c r="AB199" s="619" t="s">
        <v>1018</v>
      </c>
      <c r="AC199" s="653" t="s">
        <v>987</v>
      </c>
      <c r="AD199" s="470" t="s">
        <v>982</v>
      </c>
      <c r="AE199" s="440">
        <v>0.1</v>
      </c>
      <c r="AF199" s="440"/>
      <c r="AG199" s="440">
        <v>0.25</v>
      </c>
      <c r="AH199" s="440">
        <v>0.5</v>
      </c>
      <c r="AI199" s="440">
        <v>0.75</v>
      </c>
      <c r="AJ199" s="440">
        <v>0.95</v>
      </c>
      <c r="AK199" s="440">
        <v>1</v>
      </c>
      <c r="AL199" s="440"/>
      <c r="AM199" s="440"/>
      <c r="AN199" s="440"/>
      <c r="AO199" s="440"/>
      <c r="AP199" s="440"/>
      <c r="AQ199" s="619" t="s">
        <v>1019</v>
      </c>
      <c r="AR199" s="594"/>
    </row>
    <row r="200" spans="2:44" s="148" customFormat="1" ht="30" customHeight="1" x14ac:dyDescent="0.25">
      <c r="B200" s="400">
        <v>2019</v>
      </c>
      <c r="C200" s="469" t="s">
        <v>8</v>
      </c>
      <c r="D200" s="652"/>
      <c r="E200" s="620"/>
      <c r="F200" s="652"/>
      <c r="G200" s="620"/>
      <c r="H200" s="652"/>
      <c r="I200" s="468" t="s">
        <v>1969</v>
      </c>
      <c r="J200" s="479" t="s">
        <v>1545</v>
      </c>
      <c r="K200" s="620"/>
      <c r="L200" s="652"/>
      <c r="M200" s="620"/>
      <c r="N200" s="652"/>
      <c r="O200" s="469">
        <v>2019</v>
      </c>
      <c r="P200" s="657"/>
      <c r="Q200" s="652"/>
      <c r="R200" s="652"/>
      <c r="S200" s="667"/>
      <c r="T200" s="655"/>
      <c r="U200" s="655"/>
      <c r="V200" s="655"/>
      <c r="W200" s="655"/>
      <c r="X200" s="702"/>
      <c r="Y200" s="652"/>
      <c r="Z200" s="652"/>
      <c r="AA200" s="620"/>
      <c r="AB200" s="620"/>
      <c r="AC200" s="653"/>
      <c r="AD200" s="471" t="s">
        <v>983</v>
      </c>
      <c r="AE200" s="434">
        <v>0.1</v>
      </c>
      <c r="AF200" s="440"/>
      <c r="AG200" s="440">
        <v>0.25</v>
      </c>
      <c r="AH200" s="440"/>
      <c r="AI200" s="440"/>
      <c r="AJ200" s="440"/>
      <c r="AK200" s="440"/>
      <c r="AL200" s="440"/>
      <c r="AM200" s="440"/>
      <c r="AN200" s="440"/>
      <c r="AO200" s="440"/>
      <c r="AP200" s="440"/>
      <c r="AQ200" s="620"/>
      <c r="AR200" s="595"/>
    </row>
    <row r="201" spans="2:44" s="148" customFormat="1" ht="30" customHeight="1" x14ac:dyDescent="0.25">
      <c r="B201" s="399">
        <v>2017</v>
      </c>
      <c r="C201" s="415" t="s">
        <v>8</v>
      </c>
      <c r="D201" s="636" t="s">
        <v>469</v>
      </c>
      <c r="E201" s="588" t="s">
        <v>577</v>
      </c>
      <c r="F201" s="636" t="s">
        <v>455</v>
      </c>
      <c r="G201" s="588" t="s">
        <v>898</v>
      </c>
      <c r="H201" s="636" t="s">
        <v>722</v>
      </c>
      <c r="I201" s="454" t="s">
        <v>503</v>
      </c>
      <c r="J201" s="454" t="s">
        <v>1546</v>
      </c>
      <c r="K201" s="588" t="s">
        <v>465</v>
      </c>
      <c r="L201" s="636">
        <v>5</v>
      </c>
      <c r="M201" s="588" t="s">
        <v>1143</v>
      </c>
      <c r="N201" s="636" t="s">
        <v>333</v>
      </c>
      <c r="O201" s="415">
        <v>2017</v>
      </c>
      <c r="P201" s="647" t="s">
        <v>18</v>
      </c>
      <c r="Q201" s="636" t="s">
        <v>18</v>
      </c>
      <c r="R201" s="636" t="s">
        <v>18</v>
      </c>
      <c r="S201" s="669" t="s">
        <v>18</v>
      </c>
      <c r="T201" s="631">
        <v>250000</v>
      </c>
      <c r="U201" s="631">
        <v>112466</v>
      </c>
      <c r="V201" s="631">
        <v>0</v>
      </c>
      <c r="W201" s="631">
        <v>0</v>
      </c>
      <c r="X201" s="699" t="s">
        <v>1565</v>
      </c>
      <c r="Y201" s="636" t="s">
        <v>966</v>
      </c>
      <c r="Z201" s="636" t="s">
        <v>18</v>
      </c>
      <c r="AA201" s="588" t="s">
        <v>1020</v>
      </c>
      <c r="AB201" s="588" t="s">
        <v>1018</v>
      </c>
      <c r="AC201" s="697" t="s">
        <v>1170</v>
      </c>
      <c r="AD201" s="274" t="s">
        <v>982</v>
      </c>
      <c r="AE201" s="276"/>
      <c r="AF201" s="276"/>
      <c r="AG201" s="276"/>
      <c r="AH201" s="276">
        <v>0.1</v>
      </c>
      <c r="AI201" s="276">
        <v>0.25</v>
      </c>
      <c r="AJ201" s="493">
        <v>0.5</v>
      </c>
      <c r="AK201" s="493">
        <v>0.75</v>
      </c>
      <c r="AL201" s="493">
        <v>0.95</v>
      </c>
      <c r="AM201" s="493">
        <v>1</v>
      </c>
      <c r="AN201" s="437"/>
      <c r="AO201" s="437"/>
      <c r="AP201" s="437"/>
      <c r="AQ201" s="588" t="s">
        <v>1355</v>
      </c>
      <c r="AR201" s="586" t="s">
        <v>2017</v>
      </c>
    </row>
    <row r="202" spans="2:44" s="148" customFormat="1" ht="30" customHeight="1" x14ac:dyDescent="0.25">
      <c r="B202" s="399">
        <v>2017</v>
      </c>
      <c r="C202" s="415" t="s">
        <v>8</v>
      </c>
      <c r="D202" s="637"/>
      <c r="E202" s="589"/>
      <c r="F202" s="637"/>
      <c r="G202" s="589"/>
      <c r="H202" s="637"/>
      <c r="I202" s="454" t="s">
        <v>503</v>
      </c>
      <c r="J202" s="454" t="s">
        <v>1546</v>
      </c>
      <c r="K202" s="589"/>
      <c r="L202" s="637"/>
      <c r="M202" s="589"/>
      <c r="N202" s="637"/>
      <c r="O202" s="415">
        <v>2017</v>
      </c>
      <c r="P202" s="648"/>
      <c r="Q202" s="637"/>
      <c r="R202" s="637"/>
      <c r="S202" s="670"/>
      <c r="T202" s="632"/>
      <c r="U202" s="632"/>
      <c r="V202" s="632"/>
      <c r="W202" s="632"/>
      <c r="X202" s="700"/>
      <c r="Y202" s="637"/>
      <c r="Z202" s="637"/>
      <c r="AA202" s="589"/>
      <c r="AB202" s="589"/>
      <c r="AC202" s="698"/>
      <c r="AD202" s="275" t="s">
        <v>983</v>
      </c>
      <c r="AE202" s="277"/>
      <c r="AF202" s="276"/>
      <c r="AG202" s="276"/>
      <c r="AH202" s="276">
        <v>0</v>
      </c>
      <c r="AI202" s="276">
        <v>0</v>
      </c>
      <c r="AJ202" s="493">
        <v>0</v>
      </c>
      <c r="AK202" s="493">
        <v>0</v>
      </c>
      <c r="AL202" s="493">
        <v>0.1</v>
      </c>
      <c r="AM202" s="493">
        <v>0.1</v>
      </c>
      <c r="AN202" s="437"/>
      <c r="AO202" s="437"/>
      <c r="AP202" s="437"/>
      <c r="AQ202" s="589"/>
      <c r="AR202" s="591"/>
    </row>
    <row r="203" spans="2:44" ht="30" customHeight="1" x14ac:dyDescent="0.25">
      <c r="B203" s="399">
        <v>2017</v>
      </c>
      <c r="C203" s="415" t="s">
        <v>8</v>
      </c>
      <c r="D203" s="636" t="s">
        <v>469</v>
      </c>
      <c r="E203" s="588" t="s">
        <v>577</v>
      </c>
      <c r="F203" s="636" t="s">
        <v>385</v>
      </c>
      <c r="G203" s="588" t="s">
        <v>898</v>
      </c>
      <c r="H203" s="636" t="s">
        <v>722</v>
      </c>
      <c r="I203" s="454" t="s">
        <v>504</v>
      </c>
      <c r="J203" s="478" t="s">
        <v>1373</v>
      </c>
      <c r="K203" s="588" t="s">
        <v>1710</v>
      </c>
      <c r="L203" s="636">
        <v>3</v>
      </c>
      <c r="M203" s="588" t="s">
        <v>1144</v>
      </c>
      <c r="N203" s="636" t="s">
        <v>350</v>
      </c>
      <c r="O203" s="415" t="s">
        <v>300</v>
      </c>
      <c r="P203" s="647" t="s">
        <v>18</v>
      </c>
      <c r="Q203" s="636" t="s">
        <v>18</v>
      </c>
      <c r="R203" s="636" t="s">
        <v>18</v>
      </c>
      <c r="S203" s="669" t="s">
        <v>18</v>
      </c>
      <c r="T203" s="631">
        <v>3956634</v>
      </c>
      <c r="U203" s="663">
        <v>3740000</v>
      </c>
      <c r="V203" s="631">
        <v>0</v>
      </c>
      <c r="W203" s="631">
        <v>0</v>
      </c>
      <c r="X203" s="588" t="s">
        <v>1585</v>
      </c>
      <c r="Y203" s="636" t="s">
        <v>966</v>
      </c>
      <c r="Z203" s="636" t="s">
        <v>18</v>
      </c>
      <c r="AA203" s="588" t="s">
        <v>1114</v>
      </c>
      <c r="AB203" s="588" t="s">
        <v>1021</v>
      </c>
      <c r="AC203" s="592" t="s">
        <v>1318</v>
      </c>
      <c r="AD203" s="494" t="s">
        <v>982</v>
      </c>
      <c r="AE203" s="435"/>
      <c r="AF203" s="435"/>
      <c r="AG203" s="435"/>
      <c r="AH203" s="435"/>
      <c r="AI203" s="435"/>
      <c r="AJ203" s="435">
        <v>0.25</v>
      </c>
      <c r="AK203" s="435">
        <v>0.5</v>
      </c>
      <c r="AL203" s="435">
        <v>0.75</v>
      </c>
      <c r="AM203" s="435">
        <v>0.95</v>
      </c>
      <c r="AN203" s="437">
        <v>1</v>
      </c>
      <c r="AO203" s="437"/>
      <c r="AP203" s="437"/>
      <c r="AQ203" s="588" t="s">
        <v>1356</v>
      </c>
      <c r="AR203" s="606" t="s">
        <v>1995</v>
      </c>
    </row>
    <row r="204" spans="2:44" ht="30" customHeight="1" x14ac:dyDescent="0.25">
      <c r="B204" s="399">
        <v>2017</v>
      </c>
      <c r="C204" s="415" t="s">
        <v>8</v>
      </c>
      <c r="D204" s="637"/>
      <c r="E204" s="589"/>
      <c r="F204" s="637"/>
      <c r="G204" s="589"/>
      <c r="H204" s="637"/>
      <c r="I204" s="454" t="s">
        <v>504</v>
      </c>
      <c r="J204" s="478" t="s">
        <v>1373</v>
      </c>
      <c r="K204" s="589"/>
      <c r="L204" s="637"/>
      <c r="M204" s="589"/>
      <c r="N204" s="637"/>
      <c r="O204" s="415" t="s">
        <v>300</v>
      </c>
      <c r="P204" s="648"/>
      <c r="Q204" s="637"/>
      <c r="R204" s="637"/>
      <c r="S204" s="670"/>
      <c r="T204" s="632"/>
      <c r="U204" s="664"/>
      <c r="V204" s="632"/>
      <c r="W204" s="632"/>
      <c r="X204" s="589"/>
      <c r="Y204" s="637"/>
      <c r="Z204" s="637"/>
      <c r="AA204" s="589"/>
      <c r="AB204" s="589"/>
      <c r="AC204" s="593"/>
      <c r="AD204" s="495" t="s">
        <v>983</v>
      </c>
      <c r="AE204" s="436"/>
      <c r="AF204" s="435"/>
      <c r="AG204" s="435"/>
      <c r="AH204" s="435"/>
      <c r="AI204" s="435">
        <v>0.25</v>
      </c>
      <c r="AJ204" s="435">
        <v>0.5</v>
      </c>
      <c r="AK204" s="435">
        <v>0.5</v>
      </c>
      <c r="AL204" s="435">
        <v>0.5</v>
      </c>
      <c r="AM204" s="435">
        <v>0.95</v>
      </c>
      <c r="AN204" s="437"/>
      <c r="AO204" s="437"/>
      <c r="AP204" s="437"/>
      <c r="AQ204" s="589"/>
      <c r="AR204" s="587"/>
    </row>
    <row r="205" spans="2:44" ht="30" customHeight="1" x14ac:dyDescent="0.25">
      <c r="B205" s="400">
        <v>2018</v>
      </c>
      <c r="C205" s="457" t="s">
        <v>8</v>
      </c>
      <c r="D205" s="651" t="s">
        <v>469</v>
      </c>
      <c r="E205" s="619" t="s">
        <v>577</v>
      </c>
      <c r="F205" s="651" t="s">
        <v>385</v>
      </c>
      <c r="G205" s="619" t="s">
        <v>898</v>
      </c>
      <c r="H205" s="651" t="s">
        <v>722</v>
      </c>
      <c r="I205" s="452" t="s">
        <v>504</v>
      </c>
      <c r="J205" s="479" t="s">
        <v>1374</v>
      </c>
      <c r="K205" s="619" t="s">
        <v>1711</v>
      </c>
      <c r="L205" s="651">
        <v>3</v>
      </c>
      <c r="M205" s="619" t="s">
        <v>1144</v>
      </c>
      <c r="N205" s="651" t="s">
        <v>350</v>
      </c>
      <c r="O205" s="457" t="s">
        <v>300</v>
      </c>
      <c r="P205" s="656" t="s">
        <v>18</v>
      </c>
      <c r="Q205" s="651" t="s">
        <v>18</v>
      </c>
      <c r="R205" s="651" t="s">
        <v>18</v>
      </c>
      <c r="S205" s="666" t="s">
        <v>18</v>
      </c>
      <c r="T205" s="654">
        <v>0</v>
      </c>
      <c r="U205" s="695">
        <v>4900000</v>
      </c>
      <c r="V205" s="654">
        <v>0</v>
      </c>
      <c r="W205" s="654">
        <v>0</v>
      </c>
      <c r="X205" s="619" t="s">
        <v>1551</v>
      </c>
      <c r="Y205" s="651" t="s">
        <v>966</v>
      </c>
      <c r="Z205" s="651" t="s">
        <v>18</v>
      </c>
      <c r="AA205" s="619" t="s">
        <v>1114</v>
      </c>
      <c r="AB205" s="619" t="s">
        <v>1021</v>
      </c>
      <c r="AC205" s="658" t="s">
        <v>986</v>
      </c>
      <c r="AD205" s="456" t="s">
        <v>982</v>
      </c>
      <c r="AE205" s="440"/>
      <c r="AF205" s="440"/>
      <c r="AG205" s="440"/>
      <c r="AH205" s="440"/>
      <c r="AI205" s="440"/>
      <c r="AJ205" s="440">
        <v>0.25</v>
      </c>
      <c r="AK205" s="440">
        <v>0.5</v>
      </c>
      <c r="AL205" s="440">
        <v>0.75</v>
      </c>
      <c r="AM205" s="440">
        <v>0.95</v>
      </c>
      <c r="AN205" s="440">
        <v>1</v>
      </c>
      <c r="AO205" s="440"/>
      <c r="AP205" s="440"/>
      <c r="AQ205" s="619" t="s">
        <v>1022</v>
      </c>
      <c r="AR205" s="594"/>
    </row>
    <row r="206" spans="2:44" ht="30" customHeight="1" x14ac:dyDescent="0.25">
      <c r="B206" s="400">
        <v>2018</v>
      </c>
      <c r="C206" s="457" t="s">
        <v>8</v>
      </c>
      <c r="D206" s="652"/>
      <c r="E206" s="620"/>
      <c r="F206" s="652"/>
      <c r="G206" s="620"/>
      <c r="H206" s="652"/>
      <c r="I206" s="452" t="s">
        <v>504</v>
      </c>
      <c r="J206" s="479" t="s">
        <v>1374</v>
      </c>
      <c r="K206" s="620"/>
      <c r="L206" s="652"/>
      <c r="M206" s="620"/>
      <c r="N206" s="652"/>
      <c r="O206" s="457" t="s">
        <v>300</v>
      </c>
      <c r="P206" s="657"/>
      <c r="Q206" s="652"/>
      <c r="R206" s="652"/>
      <c r="S206" s="667"/>
      <c r="T206" s="655"/>
      <c r="U206" s="696"/>
      <c r="V206" s="655"/>
      <c r="W206" s="655"/>
      <c r="X206" s="620"/>
      <c r="Y206" s="652"/>
      <c r="Z206" s="652"/>
      <c r="AA206" s="620"/>
      <c r="AB206" s="620"/>
      <c r="AC206" s="677"/>
      <c r="AD206" s="456" t="s">
        <v>983</v>
      </c>
      <c r="AE206" s="434"/>
      <c r="AF206" s="440"/>
      <c r="AG206" s="440"/>
      <c r="AH206" s="440"/>
      <c r="AI206" s="440"/>
      <c r="AJ206" s="440"/>
      <c r="AK206" s="440"/>
      <c r="AL206" s="440"/>
      <c r="AM206" s="440"/>
      <c r="AN206" s="440"/>
      <c r="AO206" s="440"/>
      <c r="AP206" s="440"/>
      <c r="AQ206" s="620"/>
      <c r="AR206" s="595"/>
    </row>
    <row r="207" spans="2:44" ht="30" customHeight="1" x14ac:dyDescent="0.25">
      <c r="B207" s="400">
        <v>2019</v>
      </c>
      <c r="C207" s="457" t="s">
        <v>8</v>
      </c>
      <c r="D207" s="651" t="s">
        <v>469</v>
      </c>
      <c r="E207" s="619" t="s">
        <v>577</v>
      </c>
      <c r="F207" s="651" t="s">
        <v>385</v>
      </c>
      <c r="G207" s="619" t="s">
        <v>898</v>
      </c>
      <c r="H207" s="651" t="s">
        <v>722</v>
      </c>
      <c r="I207" s="452" t="s">
        <v>504</v>
      </c>
      <c r="J207" s="479" t="s">
        <v>1375</v>
      </c>
      <c r="K207" s="619" t="s">
        <v>1712</v>
      </c>
      <c r="L207" s="651">
        <v>3</v>
      </c>
      <c r="M207" s="619" t="s">
        <v>1144</v>
      </c>
      <c r="N207" s="651" t="s">
        <v>350</v>
      </c>
      <c r="O207" s="457" t="s">
        <v>300</v>
      </c>
      <c r="P207" s="656" t="s">
        <v>18</v>
      </c>
      <c r="Q207" s="651" t="s">
        <v>18</v>
      </c>
      <c r="R207" s="651" t="s">
        <v>18</v>
      </c>
      <c r="S207" s="666" t="s">
        <v>18</v>
      </c>
      <c r="T207" s="654">
        <v>0</v>
      </c>
      <c r="U207" s="654">
        <v>4927108</v>
      </c>
      <c r="V207" s="654">
        <v>0</v>
      </c>
      <c r="W207" s="654">
        <v>0</v>
      </c>
      <c r="X207" s="619" t="s">
        <v>1551</v>
      </c>
      <c r="Y207" s="651" t="s">
        <v>966</v>
      </c>
      <c r="Z207" s="651" t="s">
        <v>18</v>
      </c>
      <c r="AA207" s="619" t="s">
        <v>1114</v>
      </c>
      <c r="AB207" s="619" t="s">
        <v>1021</v>
      </c>
      <c r="AC207" s="658" t="s">
        <v>987</v>
      </c>
      <c r="AD207" s="456" t="s">
        <v>982</v>
      </c>
      <c r="AE207" s="440"/>
      <c r="AF207" s="440"/>
      <c r="AG207" s="440"/>
      <c r="AH207" s="440"/>
      <c r="AI207" s="440"/>
      <c r="AJ207" s="440">
        <v>0.25</v>
      </c>
      <c r="AK207" s="440">
        <v>0.5</v>
      </c>
      <c r="AL207" s="440">
        <v>0.75</v>
      </c>
      <c r="AM207" s="440">
        <v>0.95</v>
      </c>
      <c r="AN207" s="440">
        <v>1</v>
      </c>
      <c r="AO207" s="440"/>
      <c r="AP207" s="440"/>
      <c r="AQ207" s="619" t="s">
        <v>1022</v>
      </c>
      <c r="AR207" s="594"/>
    </row>
    <row r="208" spans="2:44" ht="30" customHeight="1" x14ac:dyDescent="0.25">
      <c r="B208" s="400">
        <v>2019</v>
      </c>
      <c r="C208" s="457" t="s">
        <v>8</v>
      </c>
      <c r="D208" s="652"/>
      <c r="E208" s="620"/>
      <c r="F208" s="652"/>
      <c r="G208" s="620"/>
      <c r="H208" s="652"/>
      <c r="I208" s="452" t="s">
        <v>504</v>
      </c>
      <c r="J208" s="479" t="s">
        <v>1375</v>
      </c>
      <c r="K208" s="620"/>
      <c r="L208" s="652"/>
      <c r="M208" s="620"/>
      <c r="N208" s="652"/>
      <c r="O208" s="457" t="s">
        <v>300</v>
      </c>
      <c r="P208" s="657"/>
      <c r="Q208" s="652"/>
      <c r="R208" s="652"/>
      <c r="S208" s="667"/>
      <c r="T208" s="655"/>
      <c r="U208" s="655"/>
      <c r="V208" s="655"/>
      <c r="W208" s="655"/>
      <c r="X208" s="620"/>
      <c r="Y208" s="652"/>
      <c r="Z208" s="652"/>
      <c r="AA208" s="620"/>
      <c r="AB208" s="620"/>
      <c r="AC208" s="677"/>
      <c r="AD208" s="456" t="s">
        <v>983</v>
      </c>
      <c r="AE208" s="434"/>
      <c r="AF208" s="440"/>
      <c r="AG208" s="440"/>
      <c r="AH208" s="440"/>
      <c r="AI208" s="440"/>
      <c r="AJ208" s="440"/>
      <c r="AK208" s="440"/>
      <c r="AL208" s="440"/>
      <c r="AM208" s="440"/>
      <c r="AN208" s="440"/>
      <c r="AO208" s="440"/>
      <c r="AP208" s="440"/>
      <c r="AQ208" s="620"/>
      <c r="AR208" s="595"/>
    </row>
    <row r="209" spans="2:44" ht="30" customHeight="1" x14ac:dyDescent="0.25">
      <c r="B209" s="258">
        <v>2017</v>
      </c>
      <c r="C209" s="514" t="s">
        <v>8</v>
      </c>
      <c r="D209" s="643" t="s">
        <v>469</v>
      </c>
      <c r="E209" s="615" t="s">
        <v>577</v>
      </c>
      <c r="F209" s="643" t="s">
        <v>386</v>
      </c>
      <c r="G209" s="615" t="s">
        <v>898</v>
      </c>
      <c r="H209" s="643" t="s">
        <v>722</v>
      </c>
      <c r="I209" s="511" t="s">
        <v>505</v>
      </c>
      <c r="J209" s="511" t="s">
        <v>1376</v>
      </c>
      <c r="K209" s="615" t="s">
        <v>1713</v>
      </c>
      <c r="L209" s="643">
        <v>4</v>
      </c>
      <c r="M209" s="615" t="s">
        <v>1144</v>
      </c>
      <c r="N209" s="643" t="s">
        <v>350</v>
      </c>
      <c r="O209" s="514" t="s">
        <v>300</v>
      </c>
      <c r="P209" s="638" t="s">
        <v>18</v>
      </c>
      <c r="Q209" s="643" t="s">
        <v>18</v>
      </c>
      <c r="R209" s="643" t="s">
        <v>18</v>
      </c>
      <c r="S209" s="640" t="s">
        <v>18</v>
      </c>
      <c r="T209" s="640">
        <v>1925000</v>
      </c>
      <c r="U209" s="640">
        <v>0</v>
      </c>
      <c r="V209" s="640">
        <v>0</v>
      </c>
      <c r="W209" s="640">
        <v>0</v>
      </c>
      <c r="X209" s="615" t="s">
        <v>1586</v>
      </c>
      <c r="Y209" s="643" t="s">
        <v>966</v>
      </c>
      <c r="Z209" s="643" t="s">
        <v>18</v>
      </c>
      <c r="AA209" s="643" t="s">
        <v>1024</v>
      </c>
      <c r="AB209" s="643" t="s">
        <v>1025</v>
      </c>
      <c r="AC209" s="679" t="s">
        <v>988</v>
      </c>
      <c r="AD209" s="512" t="s">
        <v>982</v>
      </c>
      <c r="AE209" s="235">
        <v>0.1</v>
      </c>
      <c r="AF209" s="235">
        <v>0.15</v>
      </c>
      <c r="AG209" s="235"/>
      <c r="AH209" s="235">
        <v>0.25</v>
      </c>
      <c r="AI209" s="235">
        <v>0.5</v>
      </c>
      <c r="AJ209" s="235"/>
      <c r="AK209" s="235">
        <v>0.75</v>
      </c>
      <c r="AL209" s="235">
        <v>0.8</v>
      </c>
      <c r="AM209" s="235"/>
      <c r="AN209" s="235">
        <v>1</v>
      </c>
      <c r="AO209" s="235"/>
      <c r="AP209" s="235"/>
      <c r="AQ209" s="615" t="s">
        <v>1028</v>
      </c>
      <c r="AR209" s="615" t="s">
        <v>2011</v>
      </c>
    </row>
    <row r="210" spans="2:44" ht="30" customHeight="1" x14ac:dyDescent="0.25">
      <c r="B210" s="258">
        <v>2017</v>
      </c>
      <c r="C210" s="514" t="s">
        <v>8</v>
      </c>
      <c r="D210" s="645"/>
      <c r="E210" s="616"/>
      <c r="F210" s="645"/>
      <c r="G210" s="616"/>
      <c r="H210" s="645"/>
      <c r="I210" s="511" t="s">
        <v>505</v>
      </c>
      <c r="J210" s="511" t="s">
        <v>1376</v>
      </c>
      <c r="K210" s="616"/>
      <c r="L210" s="645"/>
      <c r="M210" s="616"/>
      <c r="N210" s="645"/>
      <c r="O210" s="514" t="s">
        <v>300</v>
      </c>
      <c r="P210" s="672"/>
      <c r="Q210" s="645"/>
      <c r="R210" s="645"/>
      <c r="S210" s="671"/>
      <c r="T210" s="671"/>
      <c r="U210" s="671"/>
      <c r="V210" s="671"/>
      <c r="W210" s="671"/>
      <c r="X210" s="616"/>
      <c r="Y210" s="645"/>
      <c r="Z210" s="645"/>
      <c r="AA210" s="645"/>
      <c r="AB210" s="645"/>
      <c r="AC210" s="679"/>
      <c r="AD210" s="512" t="s">
        <v>983</v>
      </c>
      <c r="AE210" s="515"/>
      <c r="AF210" s="235"/>
      <c r="AG210" s="235"/>
      <c r="AH210" s="235"/>
      <c r="AI210" s="235">
        <v>0.15</v>
      </c>
      <c r="AJ210" s="235">
        <v>0.15</v>
      </c>
      <c r="AK210" s="235">
        <v>0.15</v>
      </c>
      <c r="AL210" s="235">
        <v>0.15</v>
      </c>
      <c r="AM210" s="235">
        <v>0.15</v>
      </c>
      <c r="AN210" s="235"/>
      <c r="AO210" s="235"/>
      <c r="AP210" s="235"/>
      <c r="AQ210" s="616"/>
      <c r="AR210" s="616"/>
    </row>
    <row r="211" spans="2:44" ht="30" customHeight="1" x14ac:dyDescent="0.25">
      <c r="B211" s="400">
        <v>2018</v>
      </c>
      <c r="C211" s="457" t="s">
        <v>8</v>
      </c>
      <c r="D211" s="651" t="s">
        <v>469</v>
      </c>
      <c r="E211" s="619" t="s">
        <v>577</v>
      </c>
      <c r="F211" s="651" t="s">
        <v>386</v>
      </c>
      <c r="G211" s="619" t="s">
        <v>898</v>
      </c>
      <c r="H211" s="651" t="s">
        <v>722</v>
      </c>
      <c r="I211" s="452" t="s">
        <v>505</v>
      </c>
      <c r="J211" s="479" t="s">
        <v>1377</v>
      </c>
      <c r="K211" s="619" t="s">
        <v>1714</v>
      </c>
      <c r="L211" s="651">
        <v>4</v>
      </c>
      <c r="M211" s="619" t="s">
        <v>1144</v>
      </c>
      <c r="N211" s="651" t="s">
        <v>350</v>
      </c>
      <c r="O211" s="457" t="s">
        <v>300</v>
      </c>
      <c r="P211" s="656" t="s">
        <v>18</v>
      </c>
      <c r="Q211" s="651" t="s">
        <v>18</v>
      </c>
      <c r="R211" s="651" t="s">
        <v>18</v>
      </c>
      <c r="S211" s="666" t="s">
        <v>18</v>
      </c>
      <c r="T211" s="654">
        <v>0</v>
      </c>
      <c r="U211" s="693">
        <v>1500000</v>
      </c>
      <c r="V211" s="654">
        <v>0</v>
      </c>
      <c r="W211" s="654">
        <v>0</v>
      </c>
      <c r="X211" s="619" t="s">
        <v>1188</v>
      </c>
      <c r="Y211" s="651" t="s">
        <v>966</v>
      </c>
      <c r="Z211" s="651" t="s">
        <v>18</v>
      </c>
      <c r="AA211" s="619" t="s">
        <v>1024</v>
      </c>
      <c r="AB211" s="619" t="s">
        <v>1025</v>
      </c>
      <c r="AC211" s="658" t="s">
        <v>986</v>
      </c>
      <c r="AD211" s="456" t="s">
        <v>982</v>
      </c>
      <c r="AE211" s="440">
        <v>0.1</v>
      </c>
      <c r="AF211" s="440">
        <v>0.15</v>
      </c>
      <c r="AG211" s="440"/>
      <c r="AH211" s="440">
        <v>0.25</v>
      </c>
      <c r="AI211" s="440">
        <v>0.5</v>
      </c>
      <c r="AJ211" s="440"/>
      <c r="AK211" s="440">
        <v>0.75</v>
      </c>
      <c r="AL211" s="440">
        <v>0.8</v>
      </c>
      <c r="AM211" s="440"/>
      <c r="AN211" s="440">
        <v>1</v>
      </c>
      <c r="AO211" s="440"/>
      <c r="AP211" s="440"/>
      <c r="AQ211" s="619" t="s">
        <v>1028</v>
      </c>
      <c r="AR211" s="594"/>
    </row>
    <row r="212" spans="2:44" ht="30" customHeight="1" x14ac:dyDescent="0.25">
      <c r="B212" s="400">
        <v>2018</v>
      </c>
      <c r="C212" s="457" t="s">
        <v>8</v>
      </c>
      <c r="D212" s="652"/>
      <c r="E212" s="620"/>
      <c r="F212" s="652"/>
      <c r="G212" s="620"/>
      <c r="H212" s="652"/>
      <c r="I212" s="452" t="s">
        <v>505</v>
      </c>
      <c r="J212" s="479" t="s">
        <v>1377</v>
      </c>
      <c r="K212" s="620"/>
      <c r="L212" s="652"/>
      <c r="M212" s="620"/>
      <c r="N212" s="652"/>
      <c r="O212" s="457" t="s">
        <v>300</v>
      </c>
      <c r="P212" s="657"/>
      <c r="Q212" s="652"/>
      <c r="R212" s="652"/>
      <c r="S212" s="667"/>
      <c r="T212" s="655"/>
      <c r="U212" s="694"/>
      <c r="V212" s="655"/>
      <c r="W212" s="655"/>
      <c r="X212" s="620"/>
      <c r="Y212" s="652"/>
      <c r="Z212" s="652"/>
      <c r="AA212" s="620"/>
      <c r="AB212" s="620"/>
      <c r="AC212" s="677"/>
      <c r="AD212" s="456" t="s">
        <v>983</v>
      </c>
      <c r="AE212" s="434"/>
      <c r="AF212" s="440"/>
      <c r="AG212" s="440"/>
      <c r="AH212" s="440"/>
      <c r="AI212" s="440"/>
      <c r="AJ212" s="440"/>
      <c r="AK212" s="440"/>
      <c r="AL212" s="440"/>
      <c r="AM212" s="440"/>
      <c r="AN212" s="440"/>
      <c r="AO212" s="440"/>
      <c r="AP212" s="440"/>
      <c r="AQ212" s="620"/>
      <c r="AR212" s="595"/>
    </row>
    <row r="213" spans="2:44" ht="30" customHeight="1" x14ac:dyDescent="0.25">
      <c r="B213" s="400">
        <v>2019</v>
      </c>
      <c r="C213" s="457" t="s">
        <v>8</v>
      </c>
      <c r="D213" s="651" t="s">
        <v>469</v>
      </c>
      <c r="E213" s="619" t="s">
        <v>577</v>
      </c>
      <c r="F213" s="651" t="s">
        <v>386</v>
      </c>
      <c r="G213" s="619" t="s">
        <v>898</v>
      </c>
      <c r="H213" s="651" t="s">
        <v>722</v>
      </c>
      <c r="I213" s="452" t="s">
        <v>505</v>
      </c>
      <c r="J213" s="479" t="s">
        <v>1378</v>
      </c>
      <c r="K213" s="619" t="s">
        <v>1715</v>
      </c>
      <c r="L213" s="651">
        <v>4</v>
      </c>
      <c r="M213" s="619" t="s">
        <v>1144</v>
      </c>
      <c r="N213" s="651" t="s">
        <v>350</v>
      </c>
      <c r="O213" s="457" t="s">
        <v>300</v>
      </c>
      <c r="P213" s="656" t="s">
        <v>18</v>
      </c>
      <c r="Q213" s="651" t="s">
        <v>18</v>
      </c>
      <c r="R213" s="651" t="s">
        <v>18</v>
      </c>
      <c r="S213" s="666" t="s">
        <v>18</v>
      </c>
      <c r="T213" s="654">
        <v>0</v>
      </c>
      <c r="U213" s="666">
        <v>2329250</v>
      </c>
      <c r="V213" s="654">
        <v>0</v>
      </c>
      <c r="W213" s="654">
        <v>0</v>
      </c>
      <c r="X213" s="619" t="s">
        <v>1188</v>
      </c>
      <c r="Y213" s="651" t="s">
        <v>966</v>
      </c>
      <c r="Z213" s="651" t="s">
        <v>18</v>
      </c>
      <c r="AA213" s="619" t="s">
        <v>1024</v>
      </c>
      <c r="AB213" s="619" t="s">
        <v>1025</v>
      </c>
      <c r="AC213" s="658" t="s">
        <v>987</v>
      </c>
      <c r="AD213" s="456" t="s">
        <v>982</v>
      </c>
      <c r="AE213" s="440">
        <v>0.1</v>
      </c>
      <c r="AF213" s="440">
        <v>0.15</v>
      </c>
      <c r="AG213" s="440"/>
      <c r="AH213" s="440">
        <v>0.25</v>
      </c>
      <c r="AI213" s="440">
        <v>0.5</v>
      </c>
      <c r="AJ213" s="440"/>
      <c r="AK213" s="440">
        <v>0.75</v>
      </c>
      <c r="AL213" s="440">
        <v>0.8</v>
      </c>
      <c r="AM213" s="440"/>
      <c r="AN213" s="440">
        <v>1</v>
      </c>
      <c r="AO213" s="440"/>
      <c r="AP213" s="440"/>
      <c r="AQ213" s="619" t="s">
        <v>1028</v>
      </c>
      <c r="AR213" s="594"/>
    </row>
    <row r="214" spans="2:44" ht="30" customHeight="1" x14ac:dyDescent="0.25">
      <c r="B214" s="400">
        <v>2019</v>
      </c>
      <c r="C214" s="457" t="s">
        <v>8</v>
      </c>
      <c r="D214" s="652"/>
      <c r="E214" s="620"/>
      <c r="F214" s="652"/>
      <c r="G214" s="620"/>
      <c r="H214" s="652"/>
      <c r="I214" s="452" t="s">
        <v>505</v>
      </c>
      <c r="J214" s="479" t="s">
        <v>1378</v>
      </c>
      <c r="K214" s="620"/>
      <c r="L214" s="652"/>
      <c r="M214" s="620"/>
      <c r="N214" s="652"/>
      <c r="O214" s="457" t="s">
        <v>300</v>
      </c>
      <c r="P214" s="657"/>
      <c r="Q214" s="652"/>
      <c r="R214" s="652"/>
      <c r="S214" s="667"/>
      <c r="T214" s="655"/>
      <c r="U214" s="667"/>
      <c r="V214" s="655"/>
      <c r="W214" s="655"/>
      <c r="X214" s="620"/>
      <c r="Y214" s="652"/>
      <c r="Z214" s="652"/>
      <c r="AA214" s="620"/>
      <c r="AB214" s="620"/>
      <c r="AC214" s="677"/>
      <c r="AD214" s="456" t="s">
        <v>983</v>
      </c>
      <c r="AE214" s="434"/>
      <c r="AF214" s="440"/>
      <c r="AG214" s="440"/>
      <c r="AH214" s="440"/>
      <c r="AI214" s="440"/>
      <c r="AJ214" s="440"/>
      <c r="AK214" s="440"/>
      <c r="AL214" s="440"/>
      <c r="AM214" s="440"/>
      <c r="AN214" s="440"/>
      <c r="AO214" s="440"/>
      <c r="AP214" s="440"/>
      <c r="AQ214" s="620"/>
      <c r="AR214" s="595"/>
    </row>
    <row r="215" spans="2:44" ht="30" customHeight="1" x14ac:dyDescent="0.25">
      <c r="B215" s="399">
        <v>2017</v>
      </c>
      <c r="C215" s="415" t="s">
        <v>8</v>
      </c>
      <c r="D215" s="636" t="s">
        <v>469</v>
      </c>
      <c r="E215" s="588" t="s">
        <v>577</v>
      </c>
      <c r="F215" s="636" t="s">
        <v>388</v>
      </c>
      <c r="G215" s="588" t="s">
        <v>898</v>
      </c>
      <c r="H215" s="636" t="s">
        <v>722</v>
      </c>
      <c r="I215" s="454" t="s">
        <v>506</v>
      </c>
      <c r="J215" s="478" t="s">
        <v>1379</v>
      </c>
      <c r="K215" s="588" t="s">
        <v>1716</v>
      </c>
      <c r="L215" s="636">
        <v>3</v>
      </c>
      <c r="M215" s="588" t="s">
        <v>1023</v>
      </c>
      <c r="N215" s="636" t="s">
        <v>333</v>
      </c>
      <c r="O215" s="415" t="s">
        <v>300</v>
      </c>
      <c r="P215" s="647" t="s">
        <v>18</v>
      </c>
      <c r="Q215" s="636" t="s">
        <v>18</v>
      </c>
      <c r="R215" s="636" t="s">
        <v>18</v>
      </c>
      <c r="S215" s="669" t="s">
        <v>18</v>
      </c>
      <c r="T215" s="669">
        <v>0</v>
      </c>
      <c r="U215" s="669">
        <v>0</v>
      </c>
      <c r="V215" s="631">
        <v>493251</v>
      </c>
      <c r="W215" s="631">
        <v>438170</v>
      </c>
      <c r="X215" s="588" t="s">
        <v>1587</v>
      </c>
      <c r="Y215" s="636" t="s">
        <v>966</v>
      </c>
      <c r="Z215" s="636" t="s">
        <v>18</v>
      </c>
      <c r="AA215" s="588" t="s">
        <v>1026</v>
      </c>
      <c r="AB215" s="588" t="s">
        <v>1021</v>
      </c>
      <c r="AC215" s="678" t="s">
        <v>1318</v>
      </c>
      <c r="AD215" s="494" t="s">
        <v>982</v>
      </c>
      <c r="AE215" s="435"/>
      <c r="AF215" s="435"/>
      <c r="AG215" s="435"/>
      <c r="AH215" s="435"/>
      <c r="AI215" s="435"/>
      <c r="AJ215" s="435">
        <v>0.25</v>
      </c>
      <c r="AK215" s="435">
        <v>0.5</v>
      </c>
      <c r="AL215" s="435">
        <v>0.75</v>
      </c>
      <c r="AM215" s="435">
        <v>0.95</v>
      </c>
      <c r="AN215" s="437">
        <v>1</v>
      </c>
      <c r="AO215" s="437"/>
      <c r="AP215" s="437"/>
      <c r="AQ215" s="588" t="s">
        <v>1357</v>
      </c>
      <c r="AR215" s="586" t="s">
        <v>1996</v>
      </c>
    </row>
    <row r="216" spans="2:44" ht="30" customHeight="1" x14ac:dyDescent="0.25">
      <c r="B216" s="399">
        <v>2017</v>
      </c>
      <c r="C216" s="415" t="s">
        <v>8</v>
      </c>
      <c r="D216" s="637"/>
      <c r="E216" s="589"/>
      <c r="F216" s="637"/>
      <c r="G216" s="589"/>
      <c r="H216" s="637"/>
      <c r="I216" s="454" t="s">
        <v>506</v>
      </c>
      <c r="J216" s="478" t="s">
        <v>1379</v>
      </c>
      <c r="K216" s="589"/>
      <c r="L216" s="637"/>
      <c r="M216" s="589"/>
      <c r="N216" s="637"/>
      <c r="O216" s="415" t="s">
        <v>300</v>
      </c>
      <c r="P216" s="648"/>
      <c r="Q216" s="637"/>
      <c r="R216" s="637"/>
      <c r="S216" s="670"/>
      <c r="T216" s="670"/>
      <c r="U216" s="670"/>
      <c r="V216" s="632"/>
      <c r="W216" s="632"/>
      <c r="X216" s="589"/>
      <c r="Y216" s="637"/>
      <c r="Z216" s="637"/>
      <c r="AA216" s="589"/>
      <c r="AB216" s="589"/>
      <c r="AC216" s="678"/>
      <c r="AD216" s="495" t="s">
        <v>983</v>
      </c>
      <c r="AE216" s="435"/>
      <c r="AF216" s="435"/>
      <c r="AG216" s="435"/>
      <c r="AH216" s="435"/>
      <c r="AI216" s="435"/>
      <c r="AJ216" s="435">
        <v>0.25</v>
      </c>
      <c r="AK216" s="435">
        <v>0.5</v>
      </c>
      <c r="AL216" s="435">
        <v>0.5</v>
      </c>
      <c r="AM216" s="435">
        <v>0.95</v>
      </c>
      <c r="AN216" s="437"/>
      <c r="AO216" s="437"/>
      <c r="AP216" s="437"/>
      <c r="AQ216" s="589"/>
      <c r="AR216" s="587"/>
    </row>
    <row r="217" spans="2:44" ht="30" customHeight="1" x14ac:dyDescent="0.25">
      <c r="B217" s="400">
        <v>2018</v>
      </c>
      <c r="C217" s="457" t="s">
        <v>8</v>
      </c>
      <c r="D217" s="651" t="s">
        <v>469</v>
      </c>
      <c r="E217" s="619" t="s">
        <v>577</v>
      </c>
      <c r="F217" s="651" t="s">
        <v>388</v>
      </c>
      <c r="G217" s="619" t="s">
        <v>898</v>
      </c>
      <c r="H217" s="651" t="s">
        <v>722</v>
      </c>
      <c r="I217" s="452" t="s">
        <v>506</v>
      </c>
      <c r="J217" s="479" t="s">
        <v>1380</v>
      </c>
      <c r="K217" s="619" t="s">
        <v>1717</v>
      </c>
      <c r="L217" s="651">
        <v>3</v>
      </c>
      <c r="M217" s="619" t="s">
        <v>1023</v>
      </c>
      <c r="N217" s="651" t="s">
        <v>333</v>
      </c>
      <c r="O217" s="457" t="s">
        <v>300</v>
      </c>
      <c r="P217" s="656" t="s">
        <v>18</v>
      </c>
      <c r="Q217" s="651" t="s">
        <v>18</v>
      </c>
      <c r="R217" s="651" t="s">
        <v>18</v>
      </c>
      <c r="S217" s="666" t="s">
        <v>18</v>
      </c>
      <c r="T217" s="666">
        <v>0</v>
      </c>
      <c r="U217" s="666">
        <v>0</v>
      </c>
      <c r="V217" s="666">
        <v>0</v>
      </c>
      <c r="W217" s="683">
        <v>636062</v>
      </c>
      <c r="X217" s="619" t="s">
        <v>1552</v>
      </c>
      <c r="Y217" s="651" t="s">
        <v>966</v>
      </c>
      <c r="Z217" s="651" t="s">
        <v>18</v>
      </c>
      <c r="AA217" s="619" t="s">
        <v>1026</v>
      </c>
      <c r="AB217" s="619" t="s">
        <v>1021</v>
      </c>
      <c r="AC217" s="658" t="s">
        <v>986</v>
      </c>
      <c r="AD217" s="456" t="s">
        <v>982</v>
      </c>
      <c r="AE217" s="440"/>
      <c r="AF217" s="440"/>
      <c r="AG217" s="440"/>
      <c r="AH217" s="440"/>
      <c r="AI217" s="440"/>
      <c r="AJ217" s="440">
        <v>0.25</v>
      </c>
      <c r="AK217" s="440">
        <v>0.5</v>
      </c>
      <c r="AL217" s="440">
        <v>0.75</v>
      </c>
      <c r="AM217" s="440">
        <v>0.95</v>
      </c>
      <c r="AN217" s="440">
        <v>1</v>
      </c>
      <c r="AO217" s="440"/>
      <c r="AP217" s="440"/>
      <c r="AQ217" s="619" t="s">
        <v>1029</v>
      </c>
      <c r="AR217" s="594"/>
    </row>
    <row r="218" spans="2:44" ht="30" customHeight="1" x14ac:dyDescent="0.25">
      <c r="B218" s="400">
        <v>2018</v>
      </c>
      <c r="C218" s="457" t="s">
        <v>8</v>
      </c>
      <c r="D218" s="652"/>
      <c r="E218" s="620"/>
      <c r="F218" s="652"/>
      <c r="G218" s="620"/>
      <c r="H218" s="652"/>
      <c r="I218" s="452" t="s">
        <v>506</v>
      </c>
      <c r="J218" s="479" t="s">
        <v>1380</v>
      </c>
      <c r="K218" s="620"/>
      <c r="L218" s="652"/>
      <c r="M218" s="620"/>
      <c r="N218" s="652"/>
      <c r="O218" s="457" t="s">
        <v>300</v>
      </c>
      <c r="P218" s="657"/>
      <c r="Q218" s="652"/>
      <c r="R218" s="652"/>
      <c r="S218" s="667"/>
      <c r="T218" s="667"/>
      <c r="U218" s="667"/>
      <c r="V218" s="667"/>
      <c r="W218" s="684"/>
      <c r="X218" s="620"/>
      <c r="Y218" s="652"/>
      <c r="Z218" s="652"/>
      <c r="AA218" s="620"/>
      <c r="AB218" s="620"/>
      <c r="AC218" s="677"/>
      <c r="AD218" s="456" t="s">
        <v>983</v>
      </c>
      <c r="AE218" s="434"/>
      <c r="AF218" s="440"/>
      <c r="AG218" s="440"/>
      <c r="AH218" s="440"/>
      <c r="AI218" s="440"/>
      <c r="AJ218" s="440"/>
      <c r="AK218" s="440"/>
      <c r="AL218" s="440"/>
      <c r="AM218" s="440"/>
      <c r="AN218" s="440"/>
      <c r="AO218" s="440"/>
      <c r="AP218" s="440"/>
      <c r="AQ218" s="620"/>
      <c r="AR218" s="595"/>
    </row>
    <row r="219" spans="2:44" ht="30" customHeight="1" x14ac:dyDescent="0.25">
      <c r="B219" s="400">
        <v>2019</v>
      </c>
      <c r="C219" s="457" t="s">
        <v>8</v>
      </c>
      <c r="D219" s="651" t="s">
        <v>469</v>
      </c>
      <c r="E219" s="619" t="s">
        <v>577</v>
      </c>
      <c r="F219" s="651" t="s">
        <v>388</v>
      </c>
      <c r="G219" s="619" t="s">
        <v>898</v>
      </c>
      <c r="H219" s="651" t="s">
        <v>722</v>
      </c>
      <c r="I219" s="452" t="s">
        <v>506</v>
      </c>
      <c r="J219" s="479" t="s">
        <v>1381</v>
      </c>
      <c r="K219" s="619" t="s">
        <v>1718</v>
      </c>
      <c r="L219" s="651">
        <v>3</v>
      </c>
      <c r="M219" s="619" t="s">
        <v>1023</v>
      </c>
      <c r="N219" s="651" t="s">
        <v>333</v>
      </c>
      <c r="O219" s="457" t="s">
        <v>300</v>
      </c>
      <c r="P219" s="656" t="s">
        <v>18</v>
      </c>
      <c r="Q219" s="651" t="s">
        <v>18</v>
      </c>
      <c r="R219" s="651" t="s">
        <v>18</v>
      </c>
      <c r="S219" s="666" t="s">
        <v>18</v>
      </c>
      <c r="T219" s="666">
        <v>0</v>
      </c>
      <c r="U219" s="666">
        <v>0</v>
      </c>
      <c r="V219" s="666">
        <v>0</v>
      </c>
      <c r="W219" s="666">
        <v>699668</v>
      </c>
      <c r="X219" s="619" t="s">
        <v>1552</v>
      </c>
      <c r="Y219" s="651" t="s">
        <v>966</v>
      </c>
      <c r="Z219" s="651" t="s">
        <v>18</v>
      </c>
      <c r="AA219" s="619" t="s">
        <v>1026</v>
      </c>
      <c r="AB219" s="619" t="s">
        <v>1021</v>
      </c>
      <c r="AC219" s="658" t="s">
        <v>987</v>
      </c>
      <c r="AD219" s="456" t="s">
        <v>982</v>
      </c>
      <c r="AE219" s="440"/>
      <c r="AF219" s="440"/>
      <c r="AG219" s="440"/>
      <c r="AH219" s="440"/>
      <c r="AI219" s="440"/>
      <c r="AJ219" s="440">
        <v>0.25</v>
      </c>
      <c r="AK219" s="440">
        <v>0.5</v>
      </c>
      <c r="AL219" s="440">
        <v>0.75</v>
      </c>
      <c r="AM219" s="440">
        <v>0.95</v>
      </c>
      <c r="AN219" s="440">
        <v>1</v>
      </c>
      <c r="AO219" s="440"/>
      <c r="AP219" s="440"/>
      <c r="AQ219" s="619" t="s">
        <v>1029</v>
      </c>
      <c r="AR219" s="594"/>
    </row>
    <row r="220" spans="2:44" ht="30" customHeight="1" x14ac:dyDescent="0.25">
      <c r="B220" s="400">
        <v>2019</v>
      </c>
      <c r="C220" s="457" t="s">
        <v>8</v>
      </c>
      <c r="D220" s="652"/>
      <c r="E220" s="620"/>
      <c r="F220" s="652"/>
      <c r="G220" s="620"/>
      <c r="H220" s="652"/>
      <c r="I220" s="452" t="s">
        <v>506</v>
      </c>
      <c r="J220" s="479" t="s">
        <v>1381</v>
      </c>
      <c r="K220" s="620"/>
      <c r="L220" s="652"/>
      <c r="M220" s="620"/>
      <c r="N220" s="652"/>
      <c r="O220" s="457" t="s">
        <v>300</v>
      </c>
      <c r="P220" s="657"/>
      <c r="Q220" s="652"/>
      <c r="R220" s="652"/>
      <c r="S220" s="667"/>
      <c r="T220" s="667"/>
      <c r="U220" s="667"/>
      <c r="V220" s="667"/>
      <c r="W220" s="667"/>
      <c r="X220" s="620"/>
      <c r="Y220" s="652"/>
      <c r="Z220" s="652"/>
      <c r="AA220" s="620"/>
      <c r="AB220" s="620"/>
      <c r="AC220" s="677"/>
      <c r="AD220" s="456" t="s">
        <v>983</v>
      </c>
      <c r="AE220" s="434"/>
      <c r="AF220" s="440"/>
      <c r="AG220" s="440"/>
      <c r="AH220" s="440"/>
      <c r="AI220" s="440"/>
      <c r="AJ220" s="440"/>
      <c r="AK220" s="440"/>
      <c r="AL220" s="440"/>
      <c r="AM220" s="440"/>
      <c r="AN220" s="440"/>
      <c r="AO220" s="440"/>
      <c r="AP220" s="440"/>
      <c r="AQ220" s="620"/>
      <c r="AR220" s="595"/>
    </row>
    <row r="221" spans="2:44" ht="30" customHeight="1" x14ac:dyDescent="0.25">
      <c r="B221" s="400">
        <v>2018</v>
      </c>
      <c r="C221" s="457" t="s">
        <v>8</v>
      </c>
      <c r="D221" s="651" t="s">
        <v>469</v>
      </c>
      <c r="E221" s="619" t="s">
        <v>577</v>
      </c>
      <c r="F221" s="651" t="s">
        <v>389</v>
      </c>
      <c r="G221" s="619" t="s">
        <v>898</v>
      </c>
      <c r="H221" s="651" t="s">
        <v>722</v>
      </c>
      <c r="I221" s="452" t="s">
        <v>507</v>
      </c>
      <c r="J221" s="479" t="s">
        <v>1382</v>
      </c>
      <c r="K221" s="619" t="s">
        <v>390</v>
      </c>
      <c r="L221" s="651">
        <v>5</v>
      </c>
      <c r="M221" s="619" t="s">
        <v>1137</v>
      </c>
      <c r="N221" s="651" t="s">
        <v>333</v>
      </c>
      <c r="O221" s="457">
        <v>2018</v>
      </c>
      <c r="P221" s="656" t="s">
        <v>18</v>
      </c>
      <c r="Q221" s="651" t="s">
        <v>18</v>
      </c>
      <c r="R221" s="651" t="s">
        <v>18</v>
      </c>
      <c r="S221" s="666" t="s">
        <v>18</v>
      </c>
      <c r="T221" s="666">
        <v>0</v>
      </c>
      <c r="U221" s="663">
        <v>1500000</v>
      </c>
      <c r="V221" s="666">
        <v>0</v>
      </c>
      <c r="W221" s="666">
        <v>0</v>
      </c>
      <c r="X221" s="619"/>
      <c r="Y221" s="651" t="s">
        <v>966</v>
      </c>
      <c r="Z221" s="651" t="s">
        <v>18</v>
      </c>
      <c r="AA221" s="619" t="s">
        <v>1027</v>
      </c>
      <c r="AB221" s="619" t="s">
        <v>1018</v>
      </c>
      <c r="AC221" s="658" t="s">
        <v>986</v>
      </c>
      <c r="AD221" s="456" t="s">
        <v>982</v>
      </c>
      <c r="AE221" s="440"/>
      <c r="AF221" s="440">
        <v>0.1</v>
      </c>
      <c r="AG221" s="440"/>
      <c r="AH221" s="440"/>
      <c r="AI221" s="440">
        <v>0.25</v>
      </c>
      <c r="AJ221" s="440"/>
      <c r="AK221" s="440"/>
      <c r="AL221" s="440">
        <v>0.5</v>
      </c>
      <c r="AM221" s="440"/>
      <c r="AN221" s="440">
        <v>0.75</v>
      </c>
      <c r="AO221" s="440">
        <v>0.95</v>
      </c>
      <c r="AP221" s="440">
        <v>1</v>
      </c>
      <c r="AQ221" s="619" t="s">
        <v>1037</v>
      </c>
      <c r="AR221" s="594"/>
    </row>
    <row r="222" spans="2:44" ht="30" customHeight="1" x14ac:dyDescent="0.25">
      <c r="B222" s="400">
        <v>2018</v>
      </c>
      <c r="C222" s="457" t="s">
        <v>8</v>
      </c>
      <c r="D222" s="652"/>
      <c r="E222" s="620"/>
      <c r="F222" s="652"/>
      <c r="G222" s="620"/>
      <c r="H222" s="652"/>
      <c r="I222" s="452" t="s">
        <v>507</v>
      </c>
      <c r="J222" s="479" t="s">
        <v>1382</v>
      </c>
      <c r="K222" s="620"/>
      <c r="L222" s="652"/>
      <c r="M222" s="620"/>
      <c r="N222" s="652"/>
      <c r="O222" s="457">
        <v>2018</v>
      </c>
      <c r="P222" s="657"/>
      <c r="Q222" s="652"/>
      <c r="R222" s="652"/>
      <c r="S222" s="667"/>
      <c r="T222" s="667"/>
      <c r="U222" s="664"/>
      <c r="V222" s="667"/>
      <c r="W222" s="667"/>
      <c r="X222" s="620"/>
      <c r="Y222" s="652"/>
      <c r="Z222" s="652"/>
      <c r="AA222" s="620"/>
      <c r="AB222" s="620"/>
      <c r="AC222" s="677"/>
      <c r="AD222" s="456" t="s">
        <v>983</v>
      </c>
      <c r="AE222" s="434"/>
      <c r="AF222" s="440"/>
      <c r="AG222" s="440"/>
      <c r="AH222" s="440"/>
      <c r="AI222" s="440"/>
      <c r="AJ222" s="440"/>
      <c r="AK222" s="440"/>
      <c r="AL222" s="440"/>
      <c r="AM222" s="440"/>
      <c r="AN222" s="440"/>
      <c r="AO222" s="440"/>
      <c r="AP222" s="440"/>
      <c r="AQ222" s="620"/>
      <c r="AR222" s="595"/>
    </row>
    <row r="223" spans="2:44" ht="30" customHeight="1" x14ac:dyDescent="0.25">
      <c r="B223" s="399">
        <v>2017</v>
      </c>
      <c r="C223" s="415" t="s">
        <v>8</v>
      </c>
      <c r="D223" s="636" t="s">
        <v>470</v>
      </c>
      <c r="E223" s="636" t="s">
        <v>578</v>
      </c>
      <c r="F223" s="636" t="s">
        <v>456</v>
      </c>
      <c r="G223" s="636" t="s">
        <v>761</v>
      </c>
      <c r="H223" s="636" t="s">
        <v>722</v>
      </c>
      <c r="I223" s="454" t="s">
        <v>508</v>
      </c>
      <c r="J223" s="478" t="s">
        <v>1383</v>
      </c>
      <c r="K223" s="685" t="s">
        <v>1719</v>
      </c>
      <c r="L223" s="647">
        <v>4</v>
      </c>
      <c r="M223" s="588" t="s">
        <v>1145</v>
      </c>
      <c r="N223" s="636" t="s">
        <v>812</v>
      </c>
      <c r="O223" s="415">
        <v>2017</v>
      </c>
      <c r="P223" s="647" t="s">
        <v>18</v>
      </c>
      <c r="Q223" s="636" t="s">
        <v>18</v>
      </c>
      <c r="R223" s="669" t="s">
        <v>18</v>
      </c>
      <c r="S223" s="631" t="s">
        <v>18</v>
      </c>
      <c r="T223" s="631">
        <v>0</v>
      </c>
      <c r="U223" s="663">
        <v>238000</v>
      </c>
      <c r="V223" s="631">
        <v>0</v>
      </c>
      <c r="W223" s="631">
        <v>0</v>
      </c>
      <c r="X223" s="588" t="s">
        <v>1560</v>
      </c>
      <c r="Y223" s="636" t="s">
        <v>1008</v>
      </c>
      <c r="Z223" s="636" t="s">
        <v>1030</v>
      </c>
      <c r="AA223" s="588" t="s">
        <v>1031</v>
      </c>
      <c r="AB223" s="588" t="s">
        <v>1922</v>
      </c>
      <c r="AC223" s="678" t="s">
        <v>1318</v>
      </c>
      <c r="AD223" s="448" t="s">
        <v>982</v>
      </c>
      <c r="AE223" s="435"/>
      <c r="AF223" s="435">
        <v>0.2</v>
      </c>
      <c r="AG223" s="435"/>
      <c r="AH223" s="435"/>
      <c r="AI223" s="490"/>
      <c r="AJ223" s="496"/>
      <c r="AK223" s="496">
        <v>0.4</v>
      </c>
      <c r="AL223" s="496">
        <v>0.5</v>
      </c>
      <c r="AM223" s="496"/>
      <c r="AN223" s="437">
        <v>0.65</v>
      </c>
      <c r="AO223" s="437">
        <v>0.8</v>
      </c>
      <c r="AP223" s="437">
        <v>1</v>
      </c>
      <c r="AQ223" s="588" t="s">
        <v>1950</v>
      </c>
      <c r="AR223" s="586" t="s">
        <v>1997</v>
      </c>
    </row>
    <row r="224" spans="2:44" ht="30" customHeight="1" x14ac:dyDescent="0.25">
      <c r="B224" s="399">
        <v>2017</v>
      </c>
      <c r="C224" s="415" t="s">
        <v>8</v>
      </c>
      <c r="D224" s="637"/>
      <c r="E224" s="637"/>
      <c r="F224" s="637"/>
      <c r="G224" s="637"/>
      <c r="H224" s="637"/>
      <c r="I224" s="454" t="s">
        <v>508</v>
      </c>
      <c r="J224" s="478" t="s">
        <v>1383</v>
      </c>
      <c r="K224" s="686"/>
      <c r="L224" s="648"/>
      <c r="M224" s="589"/>
      <c r="N224" s="637"/>
      <c r="O224" s="415">
        <v>2017</v>
      </c>
      <c r="P224" s="648"/>
      <c r="Q224" s="637"/>
      <c r="R224" s="670"/>
      <c r="S224" s="632"/>
      <c r="T224" s="632"/>
      <c r="U224" s="664"/>
      <c r="V224" s="632"/>
      <c r="W224" s="632"/>
      <c r="X224" s="589"/>
      <c r="Y224" s="637"/>
      <c r="Z224" s="637"/>
      <c r="AA224" s="589"/>
      <c r="AB224" s="589"/>
      <c r="AC224" s="678"/>
      <c r="AD224" s="449" t="s">
        <v>983</v>
      </c>
      <c r="AE224" s="436"/>
      <c r="AF224" s="435">
        <v>0.2</v>
      </c>
      <c r="AG224" s="435"/>
      <c r="AH224" s="435"/>
      <c r="AI224" s="490"/>
      <c r="AJ224" s="496">
        <v>0.4</v>
      </c>
      <c r="AK224" s="496">
        <v>0.4</v>
      </c>
      <c r="AL224" s="496">
        <v>0.5</v>
      </c>
      <c r="AM224" s="496">
        <v>0.5</v>
      </c>
      <c r="AN224" s="437"/>
      <c r="AO224" s="437"/>
      <c r="AP224" s="437"/>
      <c r="AQ224" s="589"/>
      <c r="AR224" s="587"/>
    </row>
    <row r="225" spans="2:44" ht="30" customHeight="1" x14ac:dyDescent="0.25">
      <c r="B225" s="400">
        <v>2018</v>
      </c>
      <c r="C225" s="457" t="s">
        <v>8</v>
      </c>
      <c r="D225" s="651" t="s">
        <v>470</v>
      </c>
      <c r="E225" s="619" t="s">
        <v>578</v>
      </c>
      <c r="F225" s="651" t="s">
        <v>456</v>
      </c>
      <c r="G225" s="619" t="s">
        <v>761</v>
      </c>
      <c r="H225" s="651" t="s">
        <v>722</v>
      </c>
      <c r="I225" s="452" t="s">
        <v>508</v>
      </c>
      <c r="J225" s="479" t="s">
        <v>1384</v>
      </c>
      <c r="K225" s="687" t="s">
        <v>1720</v>
      </c>
      <c r="L225" s="656">
        <v>4</v>
      </c>
      <c r="M225" s="619" t="s">
        <v>1145</v>
      </c>
      <c r="N225" s="651" t="s">
        <v>812</v>
      </c>
      <c r="O225" s="457">
        <v>2017</v>
      </c>
      <c r="P225" s="656" t="s">
        <v>18</v>
      </c>
      <c r="Q225" s="651" t="s">
        <v>18</v>
      </c>
      <c r="R225" s="651" t="s">
        <v>18</v>
      </c>
      <c r="S225" s="666" t="s">
        <v>18</v>
      </c>
      <c r="T225" s="666">
        <v>0</v>
      </c>
      <c r="U225" s="666">
        <v>0</v>
      </c>
      <c r="V225" s="654">
        <v>0</v>
      </c>
      <c r="W225" s="666">
        <v>0</v>
      </c>
      <c r="X225" s="619"/>
      <c r="Y225" s="651" t="s">
        <v>1008</v>
      </c>
      <c r="Z225" s="651" t="s">
        <v>1030</v>
      </c>
      <c r="AA225" s="619" t="s">
        <v>1031</v>
      </c>
      <c r="AB225" s="619" t="s">
        <v>1033</v>
      </c>
      <c r="AC225" s="653" t="s">
        <v>986</v>
      </c>
      <c r="AD225" s="456" t="s">
        <v>982</v>
      </c>
      <c r="AE225" s="440">
        <v>0.9</v>
      </c>
      <c r="AF225" s="440"/>
      <c r="AG225" s="440">
        <v>1</v>
      </c>
      <c r="AH225" s="440"/>
      <c r="AI225" s="440"/>
      <c r="AJ225" s="440"/>
      <c r="AK225" s="440"/>
      <c r="AL225" s="440"/>
      <c r="AM225" s="440"/>
      <c r="AN225" s="440"/>
      <c r="AO225" s="440"/>
      <c r="AP225" s="440"/>
      <c r="AQ225" s="619" t="s">
        <v>1189</v>
      </c>
      <c r="AR225" s="594"/>
    </row>
    <row r="226" spans="2:44" ht="30" customHeight="1" x14ac:dyDescent="0.25">
      <c r="B226" s="400">
        <v>2018</v>
      </c>
      <c r="C226" s="457" t="s">
        <v>8</v>
      </c>
      <c r="D226" s="652"/>
      <c r="E226" s="620"/>
      <c r="F226" s="652"/>
      <c r="G226" s="620"/>
      <c r="H226" s="652"/>
      <c r="I226" s="452" t="s">
        <v>508</v>
      </c>
      <c r="J226" s="479" t="s">
        <v>1384</v>
      </c>
      <c r="K226" s="688"/>
      <c r="L226" s="657"/>
      <c r="M226" s="620"/>
      <c r="N226" s="652"/>
      <c r="O226" s="457">
        <v>2017</v>
      </c>
      <c r="P226" s="657"/>
      <c r="Q226" s="652"/>
      <c r="R226" s="652"/>
      <c r="S226" s="667"/>
      <c r="T226" s="667"/>
      <c r="U226" s="667"/>
      <c r="V226" s="655"/>
      <c r="W226" s="667"/>
      <c r="X226" s="620"/>
      <c r="Y226" s="652"/>
      <c r="Z226" s="652"/>
      <c r="AA226" s="620"/>
      <c r="AB226" s="620"/>
      <c r="AC226" s="665"/>
      <c r="AD226" s="456" t="s">
        <v>983</v>
      </c>
      <c r="AE226" s="434"/>
      <c r="AF226" s="440"/>
      <c r="AG226" s="440"/>
      <c r="AH226" s="440"/>
      <c r="AI226" s="440"/>
      <c r="AJ226" s="440"/>
      <c r="AK226" s="440"/>
      <c r="AL226" s="440"/>
      <c r="AM226" s="440"/>
      <c r="AN226" s="440"/>
      <c r="AO226" s="440"/>
      <c r="AP226" s="440"/>
      <c r="AQ226" s="620"/>
      <c r="AR226" s="595"/>
    </row>
    <row r="227" spans="2:44" ht="30" customHeight="1" x14ac:dyDescent="0.25">
      <c r="B227" s="399">
        <v>2017</v>
      </c>
      <c r="C227" s="415" t="s">
        <v>8</v>
      </c>
      <c r="D227" s="636" t="s">
        <v>470</v>
      </c>
      <c r="E227" s="636" t="s">
        <v>578</v>
      </c>
      <c r="F227" s="636" t="s">
        <v>1161</v>
      </c>
      <c r="G227" s="636" t="s">
        <v>761</v>
      </c>
      <c r="H227" s="636" t="s">
        <v>722</v>
      </c>
      <c r="I227" s="454" t="s">
        <v>509</v>
      </c>
      <c r="J227" s="478" t="s">
        <v>1385</v>
      </c>
      <c r="K227" s="685" t="s">
        <v>1721</v>
      </c>
      <c r="L227" s="647">
        <v>7</v>
      </c>
      <c r="M227" s="588" t="s">
        <v>1146</v>
      </c>
      <c r="N227" s="636" t="s">
        <v>945</v>
      </c>
      <c r="O227" s="415" t="s">
        <v>304</v>
      </c>
      <c r="P227" s="647" t="s">
        <v>619</v>
      </c>
      <c r="Q227" s="636" t="s">
        <v>689</v>
      </c>
      <c r="R227" s="669" t="s">
        <v>690</v>
      </c>
      <c r="S227" s="631">
        <v>1500</v>
      </c>
      <c r="T227" s="631">
        <v>0</v>
      </c>
      <c r="U227" s="631">
        <v>0</v>
      </c>
      <c r="V227" s="631">
        <v>0</v>
      </c>
      <c r="W227" s="631">
        <v>0</v>
      </c>
      <c r="X227" s="588" t="s">
        <v>1561</v>
      </c>
      <c r="Y227" s="636" t="s">
        <v>1008</v>
      </c>
      <c r="Z227" s="636" t="s">
        <v>1030</v>
      </c>
      <c r="AA227" s="588" t="s">
        <v>1034</v>
      </c>
      <c r="AB227" s="588" t="s">
        <v>1919</v>
      </c>
      <c r="AC227" s="590" t="s">
        <v>1170</v>
      </c>
      <c r="AD227" s="491" t="s">
        <v>982</v>
      </c>
      <c r="AE227" s="493"/>
      <c r="AF227" s="493"/>
      <c r="AG227" s="493"/>
      <c r="AH227" s="493">
        <v>0.15</v>
      </c>
      <c r="AI227" s="493">
        <v>0.25</v>
      </c>
      <c r="AJ227" s="493"/>
      <c r="AK227" s="493"/>
      <c r="AL227" s="493">
        <v>0.5</v>
      </c>
      <c r="AM227" s="493"/>
      <c r="AN227" s="430">
        <v>0.75</v>
      </c>
      <c r="AO227" s="430"/>
      <c r="AP227" s="430">
        <v>1</v>
      </c>
      <c r="AQ227" s="588" t="s">
        <v>1951</v>
      </c>
      <c r="AR227" s="586" t="s">
        <v>1998</v>
      </c>
    </row>
    <row r="228" spans="2:44" ht="30" customHeight="1" x14ac:dyDescent="0.25">
      <c r="B228" s="399">
        <v>2017</v>
      </c>
      <c r="C228" s="415" t="s">
        <v>8</v>
      </c>
      <c r="D228" s="637"/>
      <c r="E228" s="637"/>
      <c r="F228" s="637"/>
      <c r="G228" s="637"/>
      <c r="H228" s="637"/>
      <c r="I228" s="454" t="s">
        <v>509</v>
      </c>
      <c r="J228" s="478" t="s">
        <v>1385</v>
      </c>
      <c r="K228" s="686"/>
      <c r="L228" s="648"/>
      <c r="M228" s="589"/>
      <c r="N228" s="637"/>
      <c r="O228" s="415" t="s">
        <v>304</v>
      </c>
      <c r="P228" s="648"/>
      <c r="Q228" s="637"/>
      <c r="R228" s="670"/>
      <c r="S228" s="632"/>
      <c r="T228" s="632"/>
      <c r="U228" s="632"/>
      <c r="V228" s="632"/>
      <c r="W228" s="632"/>
      <c r="X228" s="589"/>
      <c r="Y228" s="637"/>
      <c r="Z228" s="637"/>
      <c r="AA228" s="589"/>
      <c r="AB228" s="589"/>
      <c r="AC228" s="590"/>
      <c r="AD228" s="492" t="s">
        <v>983</v>
      </c>
      <c r="AE228" s="493"/>
      <c r="AF228" s="493"/>
      <c r="AG228" s="493"/>
      <c r="AH228" s="493"/>
      <c r="AI228" s="493">
        <v>0.15</v>
      </c>
      <c r="AJ228" s="493">
        <v>0.15</v>
      </c>
      <c r="AK228" s="493">
        <v>0.15</v>
      </c>
      <c r="AL228" s="493">
        <v>0.25</v>
      </c>
      <c r="AM228" s="493">
        <v>0.25</v>
      </c>
      <c r="AN228" s="430"/>
      <c r="AO228" s="430"/>
      <c r="AP228" s="430"/>
      <c r="AQ228" s="589"/>
      <c r="AR228" s="587"/>
    </row>
    <row r="229" spans="2:44" ht="30" customHeight="1" x14ac:dyDescent="0.25">
      <c r="B229" s="400">
        <v>2018</v>
      </c>
      <c r="C229" s="457" t="s">
        <v>8</v>
      </c>
      <c r="D229" s="651" t="s">
        <v>470</v>
      </c>
      <c r="E229" s="619" t="s">
        <v>578</v>
      </c>
      <c r="F229" s="651" t="s">
        <v>1161</v>
      </c>
      <c r="G229" s="619" t="s">
        <v>761</v>
      </c>
      <c r="H229" s="651" t="s">
        <v>722</v>
      </c>
      <c r="I229" s="452" t="s">
        <v>509</v>
      </c>
      <c r="J229" s="479" t="s">
        <v>1386</v>
      </c>
      <c r="K229" s="687" t="s">
        <v>1722</v>
      </c>
      <c r="L229" s="656">
        <v>7</v>
      </c>
      <c r="M229" s="619" t="s">
        <v>1146</v>
      </c>
      <c r="N229" s="651" t="s">
        <v>945</v>
      </c>
      <c r="O229" s="457" t="s">
        <v>304</v>
      </c>
      <c r="P229" s="656" t="s">
        <v>619</v>
      </c>
      <c r="Q229" s="651" t="s">
        <v>1935</v>
      </c>
      <c r="R229" s="666" t="s">
        <v>690</v>
      </c>
      <c r="S229" s="654">
        <v>1500</v>
      </c>
      <c r="T229" s="666">
        <v>0</v>
      </c>
      <c r="U229" s="666">
        <v>0</v>
      </c>
      <c r="V229" s="654">
        <v>0</v>
      </c>
      <c r="W229" s="666">
        <v>0</v>
      </c>
      <c r="X229" s="619" t="s">
        <v>946</v>
      </c>
      <c r="Y229" s="651" t="s">
        <v>1008</v>
      </c>
      <c r="Z229" s="651" t="s">
        <v>1030</v>
      </c>
      <c r="AA229" s="619" t="s">
        <v>1034</v>
      </c>
      <c r="AB229" s="619" t="s">
        <v>1036</v>
      </c>
      <c r="AC229" s="658" t="s">
        <v>986</v>
      </c>
      <c r="AD229" s="456" t="s">
        <v>982</v>
      </c>
      <c r="AE229" s="440"/>
      <c r="AF229" s="440"/>
      <c r="AG229" s="440"/>
      <c r="AH229" s="440"/>
      <c r="AI229" s="440"/>
      <c r="AJ229" s="440">
        <v>1</v>
      </c>
      <c r="AK229" s="440"/>
      <c r="AL229" s="440"/>
      <c r="AM229" s="440"/>
      <c r="AN229" s="440"/>
      <c r="AO229" s="440"/>
      <c r="AP229" s="440"/>
      <c r="AQ229" s="619" t="s">
        <v>1190</v>
      </c>
      <c r="AR229" s="594"/>
    </row>
    <row r="230" spans="2:44" ht="30" customHeight="1" x14ac:dyDescent="0.25">
      <c r="B230" s="400">
        <v>2018</v>
      </c>
      <c r="C230" s="457" t="s">
        <v>8</v>
      </c>
      <c r="D230" s="652"/>
      <c r="E230" s="620"/>
      <c r="F230" s="652"/>
      <c r="G230" s="620"/>
      <c r="H230" s="652"/>
      <c r="I230" s="452" t="s">
        <v>509</v>
      </c>
      <c r="J230" s="479" t="s">
        <v>1386</v>
      </c>
      <c r="K230" s="688"/>
      <c r="L230" s="657"/>
      <c r="M230" s="620"/>
      <c r="N230" s="652"/>
      <c r="O230" s="457" t="s">
        <v>304</v>
      </c>
      <c r="P230" s="657"/>
      <c r="Q230" s="652"/>
      <c r="R230" s="667"/>
      <c r="S230" s="655"/>
      <c r="T230" s="667"/>
      <c r="U230" s="667"/>
      <c r="V230" s="655"/>
      <c r="W230" s="667"/>
      <c r="X230" s="620"/>
      <c r="Y230" s="652"/>
      <c r="Z230" s="652"/>
      <c r="AA230" s="620"/>
      <c r="AB230" s="620"/>
      <c r="AC230" s="677"/>
      <c r="AD230" s="456" t="s">
        <v>983</v>
      </c>
      <c r="AE230" s="434"/>
      <c r="AF230" s="440"/>
      <c r="AG230" s="440"/>
      <c r="AH230" s="440"/>
      <c r="AI230" s="440"/>
      <c r="AJ230" s="440"/>
      <c r="AK230" s="440"/>
      <c r="AL230" s="440"/>
      <c r="AM230" s="440"/>
      <c r="AN230" s="440"/>
      <c r="AO230" s="440"/>
      <c r="AP230" s="440"/>
      <c r="AQ230" s="620"/>
      <c r="AR230" s="595"/>
    </row>
    <row r="231" spans="2:44" ht="30" customHeight="1" x14ac:dyDescent="0.25">
      <c r="B231" s="399">
        <v>2017</v>
      </c>
      <c r="C231" s="415" t="s">
        <v>8</v>
      </c>
      <c r="D231" s="636" t="s">
        <v>470</v>
      </c>
      <c r="E231" s="636" t="s">
        <v>578</v>
      </c>
      <c r="F231" s="636" t="s">
        <v>458</v>
      </c>
      <c r="G231" s="636" t="s">
        <v>761</v>
      </c>
      <c r="H231" s="636" t="s">
        <v>722</v>
      </c>
      <c r="I231" s="454" t="s">
        <v>510</v>
      </c>
      <c r="J231" s="478" t="s">
        <v>1387</v>
      </c>
      <c r="K231" s="685" t="s">
        <v>1723</v>
      </c>
      <c r="L231" s="647">
        <v>4</v>
      </c>
      <c r="M231" s="588" t="s">
        <v>1147</v>
      </c>
      <c r="N231" s="636" t="s">
        <v>813</v>
      </c>
      <c r="O231" s="415" t="s">
        <v>300</v>
      </c>
      <c r="P231" s="647" t="s">
        <v>18</v>
      </c>
      <c r="Q231" s="636" t="s">
        <v>18</v>
      </c>
      <c r="R231" s="669" t="s">
        <v>18</v>
      </c>
      <c r="S231" s="631" t="s">
        <v>18</v>
      </c>
      <c r="T231" s="631">
        <v>3800000</v>
      </c>
      <c r="U231" s="663">
        <v>2300000</v>
      </c>
      <c r="V231" s="631">
        <v>0</v>
      </c>
      <c r="W231" s="631">
        <v>0</v>
      </c>
      <c r="X231" s="588" t="s">
        <v>1596</v>
      </c>
      <c r="Y231" s="636" t="s">
        <v>1008</v>
      </c>
      <c r="Z231" s="636" t="s">
        <v>1030</v>
      </c>
      <c r="AA231" s="588" t="s">
        <v>1038</v>
      </c>
      <c r="AB231" s="588" t="s">
        <v>1943</v>
      </c>
      <c r="AC231" s="590" t="s">
        <v>1170</v>
      </c>
      <c r="AD231" s="491" t="s">
        <v>982</v>
      </c>
      <c r="AE231" s="493"/>
      <c r="AF231" s="493"/>
      <c r="AG231" s="493"/>
      <c r="AH231" s="493"/>
      <c r="AI231" s="493"/>
      <c r="AJ231" s="493">
        <v>0.05</v>
      </c>
      <c r="AK231" s="493">
        <v>0.25</v>
      </c>
      <c r="AL231" s="493">
        <v>0.35</v>
      </c>
      <c r="AM231" s="493">
        <v>0.4</v>
      </c>
      <c r="AN231" s="437"/>
      <c r="AO231" s="437">
        <v>0.65</v>
      </c>
      <c r="AP231" s="437">
        <v>1</v>
      </c>
      <c r="AQ231" s="588" t="s">
        <v>1952</v>
      </c>
      <c r="AR231" s="586" t="s">
        <v>1999</v>
      </c>
    </row>
    <row r="232" spans="2:44" ht="30" customHeight="1" x14ac:dyDescent="0.25">
      <c r="B232" s="399">
        <v>2017</v>
      </c>
      <c r="C232" s="415" t="s">
        <v>8</v>
      </c>
      <c r="D232" s="637"/>
      <c r="E232" s="637"/>
      <c r="F232" s="637"/>
      <c r="G232" s="637"/>
      <c r="H232" s="637"/>
      <c r="I232" s="454" t="s">
        <v>510</v>
      </c>
      <c r="J232" s="478" t="s">
        <v>1387</v>
      </c>
      <c r="K232" s="686"/>
      <c r="L232" s="648"/>
      <c r="M232" s="589"/>
      <c r="N232" s="637"/>
      <c r="O232" s="415" t="s">
        <v>300</v>
      </c>
      <c r="P232" s="648"/>
      <c r="Q232" s="637"/>
      <c r="R232" s="670"/>
      <c r="S232" s="632"/>
      <c r="T232" s="632"/>
      <c r="U232" s="664"/>
      <c r="V232" s="632"/>
      <c r="W232" s="632"/>
      <c r="X232" s="589"/>
      <c r="Y232" s="637"/>
      <c r="Z232" s="637"/>
      <c r="AA232" s="589"/>
      <c r="AB232" s="589"/>
      <c r="AC232" s="590"/>
      <c r="AD232" s="492" t="s">
        <v>983</v>
      </c>
      <c r="AE232" s="493"/>
      <c r="AF232" s="493"/>
      <c r="AG232" s="493"/>
      <c r="AH232" s="493"/>
      <c r="AI232" s="493"/>
      <c r="AJ232" s="493">
        <v>0</v>
      </c>
      <c r="AK232" s="493">
        <v>0</v>
      </c>
      <c r="AL232" s="493">
        <v>0</v>
      </c>
      <c r="AM232" s="493">
        <v>0</v>
      </c>
      <c r="AN232" s="437"/>
      <c r="AO232" s="437"/>
      <c r="AP232" s="437"/>
      <c r="AQ232" s="589"/>
      <c r="AR232" s="587"/>
    </row>
    <row r="233" spans="2:44" ht="30" customHeight="1" x14ac:dyDescent="0.25">
      <c r="B233" s="400">
        <v>2018</v>
      </c>
      <c r="C233" s="457" t="s">
        <v>8</v>
      </c>
      <c r="D233" s="651" t="s">
        <v>470</v>
      </c>
      <c r="E233" s="619" t="s">
        <v>578</v>
      </c>
      <c r="F233" s="651" t="s">
        <v>458</v>
      </c>
      <c r="G233" s="619" t="s">
        <v>761</v>
      </c>
      <c r="H233" s="651" t="s">
        <v>722</v>
      </c>
      <c r="I233" s="452" t="s">
        <v>510</v>
      </c>
      <c r="J233" s="479" t="s">
        <v>1388</v>
      </c>
      <c r="K233" s="687" t="s">
        <v>1724</v>
      </c>
      <c r="L233" s="656">
        <v>4</v>
      </c>
      <c r="M233" s="619" t="s">
        <v>1147</v>
      </c>
      <c r="N233" s="651" t="s">
        <v>813</v>
      </c>
      <c r="O233" s="457" t="s">
        <v>300</v>
      </c>
      <c r="P233" s="656" t="s">
        <v>18</v>
      </c>
      <c r="Q233" s="651" t="s">
        <v>18</v>
      </c>
      <c r="R233" s="651" t="s">
        <v>18</v>
      </c>
      <c r="S233" s="651" t="s">
        <v>18</v>
      </c>
      <c r="T233" s="654">
        <v>0</v>
      </c>
      <c r="U233" s="693">
        <v>1460000</v>
      </c>
      <c r="V233" s="654">
        <v>0</v>
      </c>
      <c r="W233" s="666">
        <v>0</v>
      </c>
      <c r="X233" s="619"/>
      <c r="Y233" s="651" t="s">
        <v>1008</v>
      </c>
      <c r="Z233" s="651" t="s">
        <v>1030</v>
      </c>
      <c r="AA233" s="619" t="s">
        <v>1038</v>
      </c>
      <c r="AB233" s="619" t="s">
        <v>1040</v>
      </c>
      <c r="AC233" s="653" t="s">
        <v>986</v>
      </c>
      <c r="AD233" s="456" t="s">
        <v>982</v>
      </c>
      <c r="AE233" s="440"/>
      <c r="AF233" s="440"/>
      <c r="AG233" s="440">
        <v>0.25</v>
      </c>
      <c r="AH233" s="440"/>
      <c r="AI233" s="440"/>
      <c r="AJ233" s="440">
        <v>0.75</v>
      </c>
      <c r="AK233" s="440"/>
      <c r="AL233" s="440"/>
      <c r="AM233" s="440">
        <v>1</v>
      </c>
      <c r="AN233" s="440"/>
      <c r="AO233" s="440"/>
      <c r="AP233" s="440"/>
      <c r="AQ233" s="619" t="s">
        <v>1191</v>
      </c>
      <c r="AR233" s="594"/>
    </row>
    <row r="234" spans="2:44" ht="30" customHeight="1" x14ac:dyDescent="0.25">
      <c r="B234" s="400">
        <v>2018</v>
      </c>
      <c r="C234" s="457" t="s">
        <v>8</v>
      </c>
      <c r="D234" s="652"/>
      <c r="E234" s="620"/>
      <c r="F234" s="652"/>
      <c r="G234" s="620"/>
      <c r="H234" s="652"/>
      <c r="I234" s="452" t="s">
        <v>510</v>
      </c>
      <c r="J234" s="479" t="s">
        <v>1388</v>
      </c>
      <c r="K234" s="688"/>
      <c r="L234" s="657"/>
      <c r="M234" s="620"/>
      <c r="N234" s="652"/>
      <c r="O234" s="457" t="s">
        <v>300</v>
      </c>
      <c r="P234" s="657"/>
      <c r="Q234" s="652"/>
      <c r="R234" s="652"/>
      <c r="S234" s="652"/>
      <c r="T234" s="655"/>
      <c r="U234" s="694"/>
      <c r="V234" s="655"/>
      <c r="W234" s="667"/>
      <c r="X234" s="620"/>
      <c r="Y234" s="652"/>
      <c r="Z234" s="652"/>
      <c r="AA234" s="620"/>
      <c r="AB234" s="620"/>
      <c r="AC234" s="665"/>
      <c r="AD234" s="456" t="s">
        <v>983</v>
      </c>
      <c r="AE234" s="434"/>
      <c r="AF234" s="440"/>
      <c r="AG234" s="440"/>
      <c r="AH234" s="440"/>
      <c r="AI234" s="440"/>
      <c r="AJ234" s="440"/>
      <c r="AK234" s="440"/>
      <c r="AL234" s="440"/>
      <c r="AM234" s="440"/>
      <c r="AN234" s="440"/>
      <c r="AO234" s="440"/>
      <c r="AP234" s="440"/>
      <c r="AQ234" s="620"/>
      <c r="AR234" s="595"/>
    </row>
    <row r="235" spans="2:44" ht="30" customHeight="1" x14ac:dyDescent="0.25">
      <c r="B235" s="400">
        <v>2019</v>
      </c>
      <c r="C235" s="457" t="s">
        <v>8</v>
      </c>
      <c r="D235" s="651" t="s">
        <v>470</v>
      </c>
      <c r="E235" s="619" t="s">
        <v>578</v>
      </c>
      <c r="F235" s="651" t="s">
        <v>458</v>
      </c>
      <c r="G235" s="619" t="s">
        <v>761</v>
      </c>
      <c r="H235" s="651" t="s">
        <v>722</v>
      </c>
      <c r="I235" s="452" t="s">
        <v>510</v>
      </c>
      <c r="J235" s="479" t="s">
        <v>1389</v>
      </c>
      <c r="K235" s="687" t="s">
        <v>1725</v>
      </c>
      <c r="L235" s="656">
        <v>4</v>
      </c>
      <c r="M235" s="619" t="s">
        <v>1147</v>
      </c>
      <c r="N235" s="651" t="s">
        <v>813</v>
      </c>
      <c r="O235" s="457" t="s">
        <v>300</v>
      </c>
      <c r="P235" s="656" t="s">
        <v>18</v>
      </c>
      <c r="Q235" s="651" t="s">
        <v>18</v>
      </c>
      <c r="R235" s="651" t="s">
        <v>18</v>
      </c>
      <c r="S235" s="651" t="s">
        <v>18</v>
      </c>
      <c r="T235" s="666">
        <v>0</v>
      </c>
      <c r="U235" s="666">
        <v>0</v>
      </c>
      <c r="V235" s="654">
        <v>0</v>
      </c>
      <c r="W235" s="666">
        <v>0</v>
      </c>
      <c r="X235" s="619"/>
      <c r="Y235" s="651" t="s">
        <v>1008</v>
      </c>
      <c r="Z235" s="651" t="s">
        <v>1030</v>
      </c>
      <c r="AA235" s="619" t="s">
        <v>1038</v>
      </c>
      <c r="AB235" s="619" t="s">
        <v>1041</v>
      </c>
      <c r="AC235" s="653" t="s">
        <v>987</v>
      </c>
      <c r="AD235" s="456" t="s">
        <v>982</v>
      </c>
      <c r="AE235" s="440"/>
      <c r="AF235" s="440">
        <v>0.25</v>
      </c>
      <c r="AG235" s="440">
        <v>0.65</v>
      </c>
      <c r="AH235" s="440"/>
      <c r="AI235" s="440"/>
      <c r="AJ235" s="440"/>
      <c r="AK235" s="440"/>
      <c r="AL235" s="440"/>
      <c r="AM235" s="440"/>
      <c r="AN235" s="440">
        <v>1</v>
      </c>
      <c r="AO235" s="440"/>
      <c r="AP235" s="440"/>
      <c r="AQ235" s="619" t="s">
        <v>1192</v>
      </c>
      <c r="AR235" s="594"/>
    </row>
    <row r="236" spans="2:44" ht="30" customHeight="1" x14ac:dyDescent="0.25">
      <c r="B236" s="400">
        <v>2019</v>
      </c>
      <c r="C236" s="457" t="s">
        <v>8</v>
      </c>
      <c r="D236" s="652"/>
      <c r="E236" s="620"/>
      <c r="F236" s="652"/>
      <c r="G236" s="620"/>
      <c r="H236" s="652"/>
      <c r="I236" s="452" t="s">
        <v>510</v>
      </c>
      <c r="J236" s="479" t="s">
        <v>1389</v>
      </c>
      <c r="K236" s="688"/>
      <c r="L236" s="657"/>
      <c r="M236" s="620"/>
      <c r="N236" s="652"/>
      <c r="O236" s="457" t="s">
        <v>300</v>
      </c>
      <c r="P236" s="657"/>
      <c r="Q236" s="652"/>
      <c r="R236" s="652"/>
      <c r="S236" s="652"/>
      <c r="T236" s="667"/>
      <c r="U236" s="667"/>
      <c r="V236" s="655"/>
      <c r="W236" s="667"/>
      <c r="X236" s="620"/>
      <c r="Y236" s="652"/>
      <c r="Z236" s="652"/>
      <c r="AA236" s="620"/>
      <c r="AB236" s="620"/>
      <c r="AC236" s="665"/>
      <c r="AD236" s="456" t="s">
        <v>983</v>
      </c>
      <c r="AE236" s="434"/>
      <c r="AF236" s="440"/>
      <c r="AG236" s="440"/>
      <c r="AH236" s="440"/>
      <c r="AI236" s="440"/>
      <c r="AJ236" s="440"/>
      <c r="AK236" s="440"/>
      <c r="AL236" s="440"/>
      <c r="AM236" s="440"/>
      <c r="AN236" s="440"/>
      <c r="AO236" s="440"/>
      <c r="AP236" s="440"/>
      <c r="AQ236" s="620"/>
      <c r="AR236" s="595"/>
    </row>
    <row r="237" spans="2:44" ht="30" customHeight="1" x14ac:dyDescent="0.25">
      <c r="B237" s="399">
        <v>2017</v>
      </c>
      <c r="C237" s="415" t="s">
        <v>8</v>
      </c>
      <c r="D237" s="636" t="s">
        <v>470</v>
      </c>
      <c r="E237" s="588" t="s">
        <v>578</v>
      </c>
      <c r="F237" s="636" t="s">
        <v>1162</v>
      </c>
      <c r="G237" s="588" t="s">
        <v>761</v>
      </c>
      <c r="H237" s="636" t="s">
        <v>722</v>
      </c>
      <c r="I237" s="510" t="s">
        <v>548</v>
      </c>
      <c r="J237" s="510" t="s">
        <v>1390</v>
      </c>
      <c r="K237" s="685" t="s">
        <v>1726</v>
      </c>
      <c r="L237" s="647">
        <v>3</v>
      </c>
      <c r="M237" s="588" t="s">
        <v>1148</v>
      </c>
      <c r="N237" s="636" t="s">
        <v>1163</v>
      </c>
      <c r="O237" s="415" t="s">
        <v>300</v>
      </c>
      <c r="P237" s="647" t="s">
        <v>18</v>
      </c>
      <c r="Q237" s="636" t="s">
        <v>18</v>
      </c>
      <c r="R237" s="669" t="s">
        <v>18</v>
      </c>
      <c r="S237" s="631" t="s">
        <v>18</v>
      </c>
      <c r="T237" s="631">
        <v>1297810</v>
      </c>
      <c r="U237" s="663">
        <v>0</v>
      </c>
      <c r="V237" s="631">
        <v>0</v>
      </c>
      <c r="W237" s="631">
        <v>0</v>
      </c>
      <c r="X237" s="588" t="s">
        <v>1595</v>
      </c>
      <c r="Y237" s="636" t="s">
        <v>1008</v>
      </c>
      <c r="Z237" s="636" t="s">
        <v>1030</v>
      </c>
      <c r="AA237" s="588" t="s">
        <v>1042</v>
      </c>
      <c r="AB237" s="588" t="s">
        <v>1944</v>
      </c>
      <c r="AC237" s="592" t="s">
        <v>1318</v>
      </c>
      <c r="AD237" s="494" t="s">
        <v>982</v>
      </c>
      <c r="AE237" s="435"/>
      <c r="AF237" s="435"/>
      <c r="AG237" s="435"/>
      <c r="AH237" s="435"/>
      <c r="AI237" s="496">
        <v>0.5</v>
      </c>
      <c r="AJ237" s="496">
        <v>0.65</v>
      </c>
      <c r="AK237" s="435"/>
      <c r="AL237" s="435"/>
      <c r="AM237" s="435"/>
      <c r="AN237" s="437">
        <v>0.8</v>
      </c>
      <c r="AO237" s="437"/>
      <c r="AP237" s="437">
        <v>1</v>
      </c>
      <c r="AQ237" s="588" t="s">
        <v>1953</v>
      </c>
      <c r="AR237" s="586" t="s">
        <v>2000</v>
      </c>
    </row>
    <row r="238" spans="2:44" ht="30" customHeight="1" x14ac:dyDescent="0.25">
      <c r="B238" s="399">
        <v>2017</v>
      </c>
      <c r="C238" s="415" t="s">
        <v>8</v>
      </c>
      <c r="D238" s="637"/>
      <c r="E238" s="589"/>
      <c r="F238" s="637"/>
      <c r="G238" s="589"/>
      <c r="H238" s="637"/>
      <c r="I238" s="510" t="s">
        <v>548</v>
      </c>
      <c r="J238" s="510" t="s">
        <v>1390</v>
      </c>
      <c r="K238" s="686"/>
      <c r="L238" s="648"/>
      <c r="M238" s="589"/>
      <c r="N238" s="637"/>
      <c r="O238" s="415" t="s">
        <v>300</v>
      </c>
      <c r="P238" s="648"/>
      <c r="Q238" s="637"/>
      <c r="R238" s="670"/>
      <c r="S238" s="632"/>
      <c r="T238" s="632"/>
      <c r="U238" s="664"/>
      <c r="V238" s="632"/>
      <c r="W238" s="632"/>
      <c r="X238" s="589"/>
      <c r="Y238" s="637"/>
      <c r="Z238" s="637"/>
      <c r="AA238" s="589"/>
      <c r="AB238" s="589"/>
      <c r="AC238" s="593"/>
      <c r="AD238" s="495" t="s">
        <v>983</v>
      </c>
      <c r="AE238" s="436"/>
      <c r="AF238" s="435"/>
      <c r="AG238" s="435"/>
      <c r="AH238" s="435"/>
      <c r="AI238" s="496">
        <v>0.5</v>
      </c>
      <c r="AJ238" s="496">
        <v>0.65</v>
      </c>
      <c r="AK238" s="496">
        <v>0.65</v>
      </c>
      <c r="AL238" s="496">
        <v>0.65</v>
      </c>
      <c r="AM238" s="496">
        <v>0.8</v>
      </c>
      <c r="AN238" s="388"/>
      <c r="AO238" s="388"/>
      <c r="AP238" s="388"/>
      <c r="AQ238" s="589"/>
      <c r="AR238" s="591"/>
    </row>
    <row r="239" spans="2:44" ht="30" customHeight="1" x14ac:dyDescent="0.25">
      <c r="B239" s="258">
        <v>2018</v>
      </c>
      <c r="C239" s="514" t="s">
        <v>8</v>
      </c>
      <c r="D239" s="643" t="s">
        <v>470</v>
      </c>
      <c r="E239" s="615" t="s">
        <v>578</v>
      </c>
      <c r="F239" s="643" t="s">
        <v>1162</v>
      </c>
      <c r="G239" s="615" t="s">
        <v>761</v>
      </c>
      <c r="H239" s="643" t="s">
        <v>722</v>
      </c>
      <c r="I239" s="511" t="s">
        <v>548</v>
      </c>
      <c r="J239" s="511" t="s">
        <v>1391</v>
      </c>
      <c r="K239" s="615" t="s">
        <v>1727</v>
      </c>
      <c r="L239" s="643">
        <v>3</v>
      </c>
      <c r="M239" s="615" t="s">
        <v>1148</v>
      </c>
      <c r="N239" s="643" t="s">
        <v>1163</v>
      </c>
      <c r="O239" s="514" t="s">
        <v>300</v>
      </c>
      <c r="P239" s="643" t="s">
        <v>18</v>
      </c>
      <c r="Q239" s="643" t="s">
        <v>18</v>
      </c>
      <c r="R239" s="643" t="s">
        <v>18</v>
      </c>
      <c r="S239" s="691" t="s">
        <v>18</v>
      </c>
      <c r="T239" s="640">
        <v>0</v>
      </c>
      <c r="U239" s="640">
        <v>1100000</v>
      </c>
      <c r="V239" s="640">
        <v>0</v>
      </c>
      <c r="W239" s="640">
        <v>0</v>
      </c>
      <c r="X239" s="615" t="s">
        <v>1193</v>
      </c>
      <c r="Y239" s="643" t="s">
        <v>1008</v>
      </c>
      <c r="Z239" s="643" t="s">
        <v>1030</v>
      </c>
      <c r="AA239" s="615" t="s">
        <v>1042</v>
      </c>
      <c r="AB239" s="615" t="s">
        <v>1046</v>
      </c>
      <c r="AC239" s="649" t="s">
        <v>988</v>
      </c>
      <c r="AD239" s="513" t="s">
        <v>982</v>
      </c>
      <c r="AE239" s="235">
        <v>0.25</v>
      </c>
      <c r="AF239" s="235"/>
      <c r="AG239" s="235">
        <v>0.5</v>
      </c>
      <c r="AH239" s="235"/>
      <c r="AI239" s="235"/>
      <c r="AJ239" s="235"/>
      <c r="AK239" s="235"/>
      <c r="AL239" s="235"/>
      <c r="AM239" s="235">
        <v>1</v>
      </c>
      <c r="AN239" s="235"/>
      <c r="AO239" s="235"/>
      <c r="AP239" s="235"/>
      <c r="AQ239" s="615" t="s">
        <v>1195</v>
      </c>
      <c r="AR239" s="613" t="s">
        <v>2018</v>
      </c>
    </row>
    <row r="240" spans="2:44" ht="30" customHeight="1" x14ac:dyDescent="0.25">
      <c r="B240" s="258">
        <v>2018</v>
      </c>
      <c r="C240" s="514" t="s">
        <v>8</v>
      </c>
      <c r="D240" s="645"/>
      <c r="E240" s="616"/>
      <c r="F240" s="645"/>
      <c r="G240" s="616"/>
      <c r="H240" s="645"/>
      <c r="I240" s="511" t="s">
        <v>548</v>
      </c>
      <c r="J240" s="511" t="s">
        <v>1391</v>
      </c>
      <c r="K240" s="616"/>
      <c r="L240" s="645"/>
      <c r="M240" s="616"/>
      <c r="N240" s="645"/>
      <c r="O240" s="514" t="s">
        <v>300</v>
      </c>
      <c r="P240" s="645"/>
      <c r="Q240" s="645"/>
      <c r="R240" s="645"/>
      <c r="S240" s="692"/>
      <c r="T240" s="671"/>
      <c r="U240" s="671"/>
      <c r="V240" s="671"/>
      <c r="W240" s="671"/>
      <c r="X240" s="616"/>
      <c r="Y240" s="645"/>
      <c r="Z240" s="645"/>
      <c r="AA240" s="616"/>
      <c r="AB240" s="616"/>
      <c r="AC240" s="649"/>
      <c r="AD240" s="513" t="s">
        <v>983</v>
      </c>
      <c r="AE240" s="515"/>
      <c r="AF240" s="235"/>
      <c r="AG240" s="235"/>
      <c r="AH240" s="235"/>
      <c r="AI240" s="235"/>
      <c r="AJ240" s="235"/>
      <c r="AK240" s="235"/>
      <c r="AL240" s="235"/>
      <c r="AM240" s="235"/>
      <c r="AN240" s="235"/>
      <c r="AO240" s="235"/>
      <c r="AP240" s="235"/>
      <c r="AQ240" s="616"/>
      <c r="AR240" s="614"/>
    </row>
    <row r="241" spans="2:44" ht="30" customHeight="1" x14ac:dyDescent="0.25">
      <c r="B241" s="400">
        <v>2019</v>
      </c>
      <c r="C241" s="457" t="s">
        <v>8</v>
      </c>
      <c r="D241" s="651" t="s">
        <v>470</v>
      </c>
      <c r="E241" s="619" t="s">
        <v>578</v>
      </c>
      <c r="F241" s="651" t="s">
        <v>1162</v>
      </c>
      <c r="G241" s="619" t="s">
        <v>761</v>
      </c>
      <c r="H241" s="651" t="s">
        <v>722</v>
      </c>
      <c r="I241" s="452" t="s">
        <v>548</v>
      </c>
      <c r="J241" s="479" t="s">
        <v>1392</v>
      </c>
      <c r="K241" s="687" t="s">
        <v>1728</v>
      </c>
      <c r="L241" s="656">
        <v>3</v>
      </c>
      <c r="M241" s="619" t="s">
        <v>1148</v>
      </c>
      <c r="N241" s="651" t="s">
        <v>1163</v>
      </c>
      <c r="O241" s="457" t="s">
        <v>300</v>
      </c>
      <c r="P241" s="656" t="s">
        <v>18</v>
      </c>
      <c r="Q241" s="651" t="s">
        <v>18</v>
      </c>
      <c r="R241" s="651" t="s">
        <v>18</v>
      </c>
      <c r="S241" s="651" t="s">
        <v>18</v>
      </c>
      <c r="T241" s="654">
        <v>0</v>
      </c>
      <c r="U241" s="666">
        <v>1000000</v>
      </c>
      <c r="V241" s="654">
        <v>0</v>
      </c>
      <c r="W241" s="666">
        <v>0</v>
      </c>
      <c r="X241" s="619" t="s">
        <v>1194</v>
      </c>
      <c r="Y241" s="651" t="s">
        <v>1008</v>
      </c>
      <c r="Z241" s="651" t="s">
        <v>1030</v>
      </c>
      <c r="AA241" s="619" t="s">
        <v>1042</v>
      </c>
      <c r="AB241" s="619" t="s">
        <v>1047</v>
      </c>
      <c r="AC241" s="658" t="s">
        <v>987</v>
      </c>
      <c r="AD241" s="456" t="s">
        <v>982</v>
      </c>
      <c r="AE241" s="440"/>
      <c r="AF241" s="440">
        <v>1</v>
      </c>
      <c r="AG241" s="440"/>
      <c r="AH241" s="440"/>
      <c r="AI241" s="440"/>
      <c r="AJ241" s="440"/>
      <c r="AK241" s="440"/>
      <c r="AL241" s="440"/>
      <c r="AM241" s="440"/>
      <c r="AN241" s="440"/>
      <c r="AO241" s="440"/>
      <c r="AP241" s="440"/>
      <c r="AQ241" s="619" t="s">
        <v>1196</v>
      </c>
      <c r="AR241" s="594"/>
    </row>
    <row r="242" spans="2:44" ht="30" customHeight="1" x14ac:dyDescent="0.25">
      <c r="B242" s="400">
        <v>2019</v>
      </c>
      <c r="C242" s="457" t="s">
        <v>8</v>
      </c>
      <c r="D242" s="652"/>
      <c r="E242" s="620"/>
      <c r="F242" s="652"/>
      <c r="G242" s="620"/>
      <c r="H242" s="652"/>
      <c r="I242" s="452" t="s">
        <v>548</v>
      </c>
      <c r="J242" s="479" t="s">
        <v>1392</v>
      </c>
      <c r="K242" s="688"/>
      <c r="L242" s="657"/>
      <c r="M242" s="620"/>
      <c r="N242" s="652"/>
      <c r="O242" s="457" t="s">
        <v>300</v>
      </c>
      <c r="P242" s="657"/>
      <c r="Q242" s="652"/>
      <c r="R242" s="652"/>
      <c r="S242" s="652"/>
      <c r="T242" s="655"/>
      <c r="U242" s="667"/>
      <c r="V242" s="655"/>
      <c r="W242" s="667"/>
      <c r="X242" s="620"/>
      <c r="Y242" s="652"/>
      <c r="Z242" s="652"/>
      <c r="AA242" s="620"/>
      <c r="AB242" s="620"/>
      <c r="AC242" s="677"/>
      <c r="AD242" s="456" t="s">
        <v>983</v>
      </c>
      <c r="AE242" s="434"/>
      <c r="AF242" s="440"/>
      <c r="AG242" s="440"/>
      <c r="AH242" s="440"/>
      <c r="AI242" s="440"/>
      <c r="AJ242" s="440"/>
      <c r="AK242" s="440"/>
      <c r="AL242" s="440"/>
      <c r="AM242" s="440"/>
      <c r="AN242" s="440"/>
      <c r="AO242" s="440"/>
      <c r="AP242" s="440"/>
      <c r="AQ242" s="620"/>
      <c r="AR242" s="595"/>
    </row>
    <row r="243" spans="2:44" ht="30" customHeight="1" x14ac:dyDescent="0.25">
      <c r="B243" s="258">
        <v>2017</v>
      </c>
      <c r="C243" s="514" t="s">
        <v>8</v>
      </c>
      <c r="D243" s="643" t="s">
        <v>470</v>
      </c>
      <c r="E243" s="615" t="s">
        <v>578</v>
      </c>
      <c r="F243" s="643" t="s">
        <v>1065</v>
      </c>
      <c r="G243" s="615" t="s">
        <v>761</v>
      </c>
      <c r="H243" s="643" t="s">
        <v>722</v>
      </c>
      <c r="I243" s="511" t="s">
        <v>549</v>
      </c>
      <c r="J243" s="511" t="s">
        <v>1393</v>
      </c>
      <c r="K243" s="615" t="s">
        <v>1729</v>
      </c>
      <c r="L243" s="643">
        <v>5</v>
      </c>
      <c r="M243" s="615" t="s">
        <v>1149</v>
      </c>
      <c r="N243" s="643" t="s">
        <v>821</v>
      </c>
      <c r="O243" s="514" t="s">
        <v>300</v>
      </c>
      <c r="P243" s="643" t="s">
        <v>799</v>
      </c>
      <c r="Q243" s="615" t="s">
        <v>800</v>
      </c>
      <c r="R243" s="643" t="s">
        <v>798</v>
      </c>
      <c r="S243" s="691" t="s">
        <v>18</v>
      </c>
      <c r="T243" s="640">
        <v>1028701</v>
      </c>
      <c r="U243" s="640">
        <v>0</v>
      </c>
      <c r="V243" s="640">
        <v>0</v>
      </c>
      <c r="W243" s="640">
        <v>0</v>
      </c>
      <c r="X243" s="615" t="s">
        <v>1594</v>
      </c>
      <c r="Y243" s="643" t="s">
        <v>1008</v>
      </c>
      <c r="Z243" s="643" t="s">
        <v>1030</v>
      </c>
      <c r="AA243" s="615" t="s">
        <v>1044</v>
      </c>
      <c r="AB243" s="615" t="s">
        <v>1045</v>
      </c>
      <c r="AC243" s="649" t="s">
        <v>988</v>
      </c>
      <c r="AD243" s="513" t="s">
        <v>982</v>
      </c>
      <c r="AE243" s="235"/>
      <c r="AF243" s="235"/>
      <c r="AG243" s="235"/>
      <c r="AH243" s="235"/>
      <c r="AI243" s="235">
        <v>0.1</v>
      </c>
      <c r="AJ243" s="235"/>
      <c r="AK243" s="235"/>
      <c r="AL243" s="235"/>
      <c r="AM243" s="235">
        <v>0.5</v>
      </c>
      <c r="AN243" s="235"/>
      <c r="AO243" s="235"/>
      <c r="AP243" s="235">
        <v>1</v>
      </c>
      <c r="AQ243" s="615" t="s">
        <v>1360</v>
      </c>
      <c r="AR243" s="615" t="s">
        <v>2012</v>
      </c>
    </row>
    <row r="244" spans="2:44" ht="30" customHeight="1" x14ac:dyDescent="0.25">
      <c r="B244" s="258">
        <v>2017</v>
      </c>
      <c r="C244" s="514" t="s">
        <v>8</v>
      </c>
      <c r="D244" s="645"/>
      <c r="E244" s="616"/>
      <c r="F244" s="645"/>
      <c r="G244" s="616"/>
      <c r="H244" s="645"/>
      <c r="I244" s="511" t="s">
        <v>549</v>
      </c>
      <c r="J244" s="511" t="s">
        <v>1393</v>
      </c>
      <c r="K244" s="616"/>
      <c r="L244" s="645"/>
      <c r="M244" s="616"/>
      <c r="N244" s="645"/>
      <c r="O244" s="514" t="s">
        <v>300</v>
      </c>
      <c r="P244" s="645"/>
      <c r="Q244" s="616"/>
      <c r="R244" s="645"/>
      <c r="S244" s="692"/>
      <c r="T244" s="671"/>
      <c r="U244" s="671"/>
      <c r="V244" s="671"/>
      <c r="W244" s="671"/>
      <c r="X244" s="616"/>
      <c r="Y244" s="645"/>
      <c r="Z244" s="645"/>
      <c r="AA244" s="616"/>
      <c r="AB244" s="616"/>
      <c r="AC244" s="649"/>
      <c r="AD244" s="513" t="s">
        <v>983</v>
      </c>
      <c r="AE244" s="515"/>
      <c r="AF244" s="235"/>
      <c r="AG244" s="235"/>
      <c r="AH244" s="235"/>
      <c r="AI244" s="235"/>
      <c r="AJ244" s="235"/>
      <c r="AK244" s="235"/>
      <c r="AL244" s="235"/>
      <c r="AM244" s="235"/>
      <c r="AN244" s="235"/>
      <c r="AO244" s="235"/>
      <c r="AP244" s="235"/>
      <c r="AQ244" s="616"/>
      <c r="AR244" s="616"/>
    </row>
    <row r="245" spans="2:44" ht="30" customHeight="1" x14ac:dyDescent="0.25">
      <c r="B245" s="258">
        <v>2018</v>
      </c>
      <c r="C245" s="514" t="s">
        <v>8</v>
      </c>
      <c r="D245" s="643" t="s">
        <v>470</v>
      </c>
      <c r="E245" s="615" t="s">
        <v>578</v>
      </c>
      <c r="F245" s="643" t="s">
        <v>1065</v>
      </c>
      <c r="G245" s="615" t="s">
        <v>761</v>
      </c>
      <c r="H245" s="643" t="s">
        <v>722</v>
      </c>
      <c r="I245" s="511" t="s">
        <v>549</v>
      </c>
      <c r="J245" s="511" t="s">
        <v>1394</v>
      </c>
      <c r="K245" s="615" t="s">
        <v>1730</v>
      </c>
      <c r="L245" s="643">
        <v>5</v>
      </c>
      <c r="M245" s="615" t="s">
        <v>1149</v>
      </c>
      <c r="N245" s="643" t="s">
        <v>821</v>
      </c>
      <c r="O245" s="514" t="s">
        <v>300</v>
      </c>
      <c r="P245" s="643" t="s">
        <v>799</v>
      </c>
      <c r="Q245" s="615" t="s">
        <v>1936</v>
      </c>
      <c r="R245" s="643" t="s">
        <v>798</v>
      </c>
      <c r="S245" s="691" t="s">
        <v>18</v>
      </c>
      <c r="T245" s="640">
        <v>0</v>
      </c>
      <c r="U245" s="640">
        <v>1370000</v>
      </c>
      <c r="V245" s="640">
        <v>0</v>
      </c>
      <c r="W245" s="640">
        <v>0</v>
      </c>
      <c r="X245" s="615" t="s">
        <v>1553</v>
      </c>
      <c r="Y245" s="643" t="s">
        <v>1008</v>
      </c>
      <c r="Z245" s="643" t="s">
        <v>1030</v>
      </c>
      <c r="AA245" s="615" t="s">
        <v>1044</v>
      </c>
      <c r="AB245" s="615" t="s">
        <v>1067</v>
      </c>
      <c r="AC245" s="649" t="s">
        <v>988</v>
      </c>
      <c r="AD245" s="513" t="s">
        <v>982</v>
      </c>
      <c r="AE245" s="235"/>
      <c r="AF245" s="235"/>
      <c r="AG245" s="235"/>
      <c r="AH245" s="235"/>
      <c r="AI245" s="235">
        <v>1</v>
      </c>
      <c r="AJ245" s="235"/>
      <c r="AK245" s="235"/>
      <c r="AL245" s="235"/>
      <c r="AM245" s="235"/>
      <c r="AN245" s="235"/>
      <c r="AO245" s="235"/>
      <c r="AP245" s="235"/>
      <c r="AQ245" s="615" t="s">
        <v>1066</v>
      </c>
      <c r="AR245" s="615" t="s">
        <v>2012</v>
      </c>
    </row>
    <row r="246" spans="2:44" ht="30" customHeight="1" x14ac:dyDescent="0.25">
      <c r="B246" s="258">
        <v>2018</v>
      </c>
      <c r="C246" s="514" t="s">
        <v>8</v>
      </c>
      <c r="D246" s="645"/>
      <c r="E246" s="616"/>
      <c r="F246" s="645"/>
      <c r="G246" s="616"/>
      <c r="H246" s="645"/>
      <c r="I246" s="511" t="s">
        <v>549</v>
      </c>
      <c r="J246" s="511" t="s">
        <v>1394</v>
      </c>
      <c r="K246" s="616"/>
      <c r="L246" s="645"/>
      <c r="M246" s="616"/>
      <c r="N246" s="645"/>
      <c r="O246" s="514" t="s">
        <v>300</v>
      </c>
      <c r="P246" s="645"/>
      <c r="Q246" s="616"/>
      <c r="R246" s="645"/>
      <c r="S246" s="692"/>
      <c r="T246" s="671"/>
      <c r="U246" s="671"/>
      <c r="V246" s="671"/>
      <c r="W246" s="671"/>
      <c r="X246" s="616"/>
      <c r="Y246" s="645"/>
      <c r="Z246" s="645"/>
      <c r="AA246" s="616"/>
      <c r="AB246" s="616"/>
      <c r="AC246" s="649"/>
      <c r="AD246" s="513" t="s">
        <v>983</v>
      </c>
      <c r="AE246" s="515"/>
      <c r="AF246" s="235"/>
      <c r="AG246" s="235"/>
      <c r="AH246" s="235"/>
      <c r="AI246" s="235"/>
      <c r="AJ246" s="235"/>
      <c r="AK246" s="235"/>
      <c r="AL246" s="235"/>
      <c r="AM246" s="235"/>
      <c r="AN246" s="235"/>
      <c r="AO246" s="235"/>
      <c r="AP246" s="235"/>
      <c r="AQ246" s="616"/>
      <c r="AR246" s="616"/>
    </row>
    <row r="247" spans="2:44" ht="30" customHeight="1" x14ac:dyDescent="0.25">
      <c r="B247" s="258">
        <v>2019</v>
      </c>
      <c r="C247" s="458" t="s">
        <v>8</v>
      </c>
      <c r="D247" s="643" t="s">
        <v>470</v>
      </c>
      <c r="E247" s="615" t="s">
        <v>578</v>
      </c>
      <c r="F247" s="643" t="s">
        <v>1065</v>
      </c>
      <c r="G247" s="615" t="s">
        <v>761</v>
      </c>
      <c r="H247" s="643" t="s">
        <v>722</v>
      </c>
      <c r="I247" s="459" t="s">
        <v>549</v>
      </c>
      <c r="J247" s="477" t="s">
        <v>1395</v>
      </c>
      <c r="K247" s="689" t="s">
        <v>1731</v>
      </c>
      <c r="L247" s="638">
        <v>5</v>
      </c>
      <c r="M247" s="615" t="s">
        <v>1149</v>
      </c>
      <c r="N247" s="643" t="s">
        <v>821</v>
      </c>
      <c r="O247" s="458" t="s">
        <v>300</v>
      </c>
      <c r="P247" s="638" t="s">
        <v>799</v>
      </c>
      <c r="Q247" s="643" t="s">
        <v>1247</v>
      </c>
      <c r="R247" s="643" t="s">
        <v>1210</v>
      </c>
      <c r="S247" s="643" t="s">
        <v>1210</v>
      </c>
      <c r="T247" s="673">
        <v>0</v>
      </c>
      <c r="U247" s="640">
        <v>0</v>
      </c>
      <c r="V247" s="640">
        <v>0</v>
      </c>
      <c r="W247" s="640">
        <v>0</v>
      </c>
      <c r="X247" s="615" t="s">
        <v>1553</v>
      </c>
      <c r="Y247" s="643" t="s">
        <v>1008</v>
      </c>
      <c r="Z247" s="643" t="s">
        <v>1030</v>
      </c>
      <c r="AA247" s="615" t="s">
        <v>1044</v>
      </c>
      <c r="AB247" s="615" t="s">
        <v>1067</v>
      </c>
      <c r="AC247" s="649" t="s">
        <v>988</v>
      </c>
      <c r="AD247" s="461" t="s">
        <v>982</v>
      </c>
      <c r="AE247" s="235"/>
      <c r="AF247" s="235"/>
      <c r="AG247" s="235"/>
      <c r="AH247" s="235"/>
      <c r="AI247" s="235">
        <v>1</v>
      </c>
      <c r="AJ247" s="235"/>
      <c r="AK247" s="235"/>
      <c r="AL247" s="235"/>
      <c r="AM247" s="235"/>
      <c r="AN247" s="235"/>
      <c r="AO247" s="235"/>
      <c r="AP247" s="235"/>
      <c r="AQ247" s="615" t="s">
        <v>1066</v>
      </c>
      <c r="AR247" s="597" t="s">
        <v>1897</v>
      </c>
    </row>
    <row r="248" spans="2:44" ht="30" customHeight="1" x14ac:dyDescent="0.25">
      <c r="B248" s="258">
        <v>2019</v>
      </c>
      <c r="C248" s="458" t="s">
        <v>8</v>
      </c>
      <c r="D248" s="645"/>
      <c r="E248" s="616"/>
      <c r="F248" s="645"/>
      <c r="G248" s="616"/>
      <c r="H248" s="645"/>
      <c r="I248" s="459" t="s">
        <v>549</v>
      </c>
      <c r="J248" s="477" t="s">
        <v>1395</v>
      </c>
      <c r="K248" s="690"/>
      <c r="L248" s="672"/>
      <c r="M248" s="616"/>
      <c r="N248" s="645"/>
      <c r="O248" s="458" t="s">
        <v>300</v>
      </c>
      <c r="P248" s="672"/>
      <c r="Q248" s="645"/>
      <c r="R248" s="645"/>
      <c r="S248" s="645"/>
      <c r="T248" s="674"/>
      <c r="U248" s="671"/>
      <c r="V248" s="671"/>
      <c r="W248" s="671"/>
      <c r="X248" s="616"/>
      <c r="Y248" s="645"/>
      <c r="Z248" s="645"/>
      <c r="AA248" s="616"/>
      <c r="AB248" s="616"/>
      <c r="AC248" s="649"/>
      <c r="AD248" s="461" t="s">
        <v>983</v>
      </c>
      <c r="AE248" s="462"/>
      <c r="AF248" s="235"/>
      <c r="AG248" s="235"/>
      <c r="AH248" s="235"/>
      <c r="AI248" s="235"/>
      <c r="AJ248" s="235"/>
      <c r="AK248" s="235"/>
      <c r="AL248" s="235"/>
      <c r="AM248" s="235"/>
      <c r="AN248" s="235"/>
      <c r="AO248" s="235"/>
      <c r="AP248" s="235"/>
      <c r="AQ248" s="616"/>
      <c r="AR248" s="599"/>
    </row>
    <row r="249" spans="2:44" ht="30" customHeight="1" x14ac:dyDescent="0.25">
      <c r="B249" s="258">
        <v>2017</v>
      </c>
      <c r="C249" s="458" t="s">
        <v>16</v>
      </c>
      <c r="D249" s="643" t="s">
        <v>471</v>
      </c>
      <c r="E249" s="643" t="s">
        <v>943</v>
      </c>
      <c r="F249" s="643" t="s">
        <v>396</v>
      </c>
      <c r="G249" s="643" t="s">
        <v>944</v>
      </c>
      <c r="H249" s="643" t="s">
        <v>722</v>
      </c>
      <c r="I249" s="459" t="s">
        <v>550</v>
      </c>
      <c r="J249" s="477" t="s">
        <v>1396</v>
      </c>
      <c r="K249" s="615" t="s">
        <v>1732</v>
      </c>
      <c r="L249" s="643">
        <v>4</v>
      </c>
      <c r="M249" s="615" t="s">
        <v>1150</v>
      </c>
      <c r="N249" s="643" t="s">
        <v>333</v>
      </c>
      <c r="O249" s="458" t="s">
        <v>300</v>
      </c>
      <c r="P249" s="638" t="s">
        <v>619</v>
      </c>
      <c r="Q249" s="643" t="s">
        <v>797</v>
      </c>
      <c r="R249" s="673" t="s">
        <v>18</v>
      </c>
      <c r="S249" s="640" t="s">
        <v>18</v>
      </c>
      <c r="T249" s="640">
        <v>0</v>
      </c>
      <c r="U249" s="640">
        <v>0</v>
      </c>
      <c r="V249" s="640">
        <v>0</v>
      </c>
      <c r="W249" s="640">
        <v>0</v>
      </c>
      <c r="X249" s="615"/>
      <c r="Y249" s="643" t="s">
        <v>966</v>
      </c>
      <c r="Z249" s="643" t="s">
        <v>18</v>
      </c>
      <c r="AA249" s="615" t="s">
        <v>1122</v>
      </c>
      <c r="AB249" s="615" t="s">
        <v>1123</v>
      </c>
      <c r="AC249" s="649" t="s">
        <v>988</v>
      </c>
      <c r="AD249" s="461" t="s">
        <v>982</v>
      </c>
      <c r="AE249" s="235"/>
      <c r="AF249" s="235"/>
      <c r="AG249" s="235"/>
      <c r="AH249" s="235"/>
      <c r="AI249" s="235"/>
      <c r="AJ249" s="235"/>
      <c r="AK249" s="235">
        <v>0.1</v>
      </c>
      <c r="AL249" s="235"/>
      <c r="AM249" s="235"/>
      <c r="AN249" s="235"/>
      <c r="AO249" s="235">
        <v>1</v>
      </c>
      <c r="AP249" s="235"/>
      <c r="AQ249" s="615" t="s">
        <v>1233</v>
      </c>
      <c r="AR249" s="597" t="s">
        <v>1898</v>
      </c>
    </row>
    <row r="250" spans="2:44" ht="30" customHeight="1" x14ac:dyDescent="0.25">
      <c r="B250" s="258">
        <v>2017</v>
      </c>
      <c r="C250" s="458" t="s">
        <v>16</v>
      </c>
      <c r="D250" s="645"/>
      <c r="E250" s="645"/>
      <c r="F250" s="645"/>
      <c r="G250" s="645"/>
      <c r="H250" s="645"/>
      <c r="I250" s="459" t="s">
        <v>550</v>
      </c>
      <c r="J250" s="477" t="s">
        <v>1396</v>
      </c>
      <c r="K250" s="616"/>
      <c r="L250" s="645"/>
      <c r="M250" s="616"/>
      <c r="N250" s="645"/>
      <c r="O250" s="458" t="s">
        <v>300</v>
      </c>
      <c r="P250" s="672"/>
      <c r="Q250" s="645"/>
      <c r="R250" s="674"/>
      <c r="S250" s="671"/>
      <c r="T250" s="671"/>
      <c r="U250" s="671"/>
      <c r="V250" s="671"/>
      <c r="W250" s="671"/>
      <c r="X250" s="616"/>
      <c r="Y250" s="645"/>
      <c r="Z250" s="645"/>
      <c r="AA250" s="616"/>
      <c r="AB250" s="616"/>
      <c r="AC250" s="649"/>
      <c r="AD250" s="461" t="s">
        <v>983</v>
      </c>
      <c r="AE250" s="462"/>
      <c r="AF250" s="235"/>
      <c r="AG250" s="235"/>
      <c r="AH250" s="235"/>
      <c r="AI250" s="235"/>
      <c r="AJ250" s="235"/>
      <c r="AK250" s="235"/>
      <c r="AL250" s="235"/>
      <c r="AM250" s="235"/>
      <c r="AN250" s="235"/>
      <c r="AO250" s="235"/>
      <c r="AP250" s="235"/>
      <c r="AQ250" s="616"/>
      <c r="AR250" s="599"/>
    </row>
    <row r="251" spans="2:44" ht="30" customHeight="1" x14ac:dyDescent="0.25">
      <c r="B251" s="258">
        <v>2018</v>
      </c>
      <c r="C251" s="458" t="s">
        <v>16</v>
      </c>
      <c r="D251" s="643" t="s">
        <v>471</v>
      </c>
      <c r="E251" s="643" t="s">
        <v>943</v>
      </c>
      <c r="F251" s="643" t="s">
        <v>396</v>
      </c>
      <c r="G251" s="643" t="s">
        <v>944</v>
      </c>
      <c r="H251" s="643" t="s">
        <v>722</v>
      </c>
      <c r="I251" s="459" t="s">
        <v>550</v>
      </c>
      <c r="J251" s="477" t="s">
        <v>1397</v>
      </c>
      <c r="K251" s="615" t="s">
        <v>1733</v>
      </c>
      <c r="L251" s="643">
        <v>4</v>
      </c>
      <c r="M251" s="615" t="s">
        <v>1150</v>
      </c>
      <c r="N251" s="643" t="s">
        <v>333</v>
      </c>
      <c r="O251" s="458" t="s">
        <v>300</v>
      </c>
      <c r="P251" s="638" t="s">
        <v>619</v>
      </c>
      <c r="Q251" s="643" t="s">
        <v>797</v>
      </c>
      <c r="R251" s="673" t="s">
        <v>18</v>
      </c>
      <c r="S251" s="640" t="s">
        <v>18</v>
      </c>
      <c r="T251" s="640">
        <v>0</v>
      </c>
      <c r="U251" s="640">
        <v>0</v>
      </c>
      <c r="V251" s="640">
        <v>0</v>
      </c>
      <c r="W251" s="640">
        <v>0</v>
      </c>
      <c r="X251" s="615"/>
      <c r="Y251" s="643" t="s">
        <v>966</v>
      </c>
      <c r="Z251" s="643" t="s">
        <v>18</v>
      </c>
      <c r="AA251" s="615" t="s">
        <v>1122</v>
      </c>
      <c r="AB251" s="615" t="s">
        <v>1123</v>
      </c>
      <c r="AC251" s="649" t="s">
        <v>988</v>
      </c>
      <c r="AD251" s="461" t="s">
        <v>982</v>
      </c>
      <c r="AE251" s="235"/>
      <c r="AF251" s="235"/>
      <c r="AG251" s="235"/>
      <c r="AH251" s="235"/>
      <c r="AI251" s="235"/>
      <c r="AJ251" s="235"/>
      <c r="AK251" s="235">
        <v>0.1</v>
      </c>
      <c r="AL251" s="235"/>
      <c r="AM251" s="235"/>
      <c r="AN251" s="235"/>
      <c r="AO251" s="235">
        <v>1</v>
      </c>
      <c r="AP251" s="235"/>
      <c r="AQ251" s="615" t="s">
        <v>1315</v>
      </c>
      <c r="AR251" s="597" t="s">
        <v>1899</v>
      </c>
    </row>
    <row r="252" spans="2:44" ht="30" customHeight="1" x14ac:dyDescent="0.25">
      <c r="B252" s="258">
        <v>2018</v>
      </c>
      <c r="C252" s="458" t="s">
        <v>16</v>
      </c>
      <c r="D252" s="645"/>
      <c r="E252" s="645"/>
      <c r="F252" s="645"/>
      <c r="G252" s="645"/>
      <c r="H252" s="645"/>
      <c r="I252" s="459" t="s">
        <v>550</v>
      </c>
      <c r="J252" s="477" t="s">
        <v>1397</v>
      </c>
      <c r="K252" s="616"/>
      <c r="L252" s="645"/>
      <c r="M252" s="616"/>
      <c r="N252" s="645"/>
      <c r="O252" s="458" t="s">
        <v>300</v>
      </c>
      <c r="P252" s="672"/>
      <c r="Q252" s="645"/>
      <c r="R252" s="674"/>
      <c r="S252" s="671"/>
      <c r="T252" s="671"/>
      <c r="U252" s="671"/>
      <c r="V252" s="671"/>
      <c r="W252" s="671"/>
      <c r="X252" s="616"/>
      <c r="Y252" s="645"/>
      <c r="Z252" s="645"/>
      <c r="AA252" s="616"/>
      <c r="AB252" s="616"/>
      <c r="AC252" s="649"/>
      <c r="AD252" s="461" t="s">
        <v>983</v>
      </c>
      <c r="AE252" s="462"/>
      <c r="AF252" s="235"/>
      <c r="AG252" s="235"/>
      <c r="AH252" s="235"/>
      <c r="AI252" s="235"/>
      <c r="AJ252" s="235"/>
      <c r="AK252" s="235"/>
      <c r="AL252" s="235"/>
      <c r="AM252" s="235"/>
      <c r="AN252" s="235"/>
      <c r="AO252" s="235"/>
      <c r="AP252" s="235"/>
      <c r="AQ252" s="616"/>
      <c r="AR252" s="599"/>
    </row>
    <row r="253" spans="2:44" ht="30" customHeight="1" x14ac:dyDescent="0.25">
      <c r="B253" s="258">
        <v>2019</v>
      </c>
      <c r="C253" s="458" t="s">
        <v>16</v>
      </c>
      <c r="D253" s="643" t="s">
        <v>471</v>
      </c>
      <c r="E253" s="643" t="s">
        <v>943</v>
      </c>
      <c r="F253" s="643" t="s">
        <v>396</v>
      </c>
      <c r="G253" s="643" t="s">
        <v>944</v>
      </c>
      <c r="H253" s="643" t="s">
        <v>722</v>
      </c>
      <c r="I253" s="459" t="s">
        <v>550</v>
      </c>
      <c r="J253" s="477" t="s">
        <v>1398</v>
      </c>
      <c r="K253" s="615" t="s">
        <v>1734</v>
      </c>
      <c r="L253" s="643">
        <v>4</v>
      </c>
      <c r="M253" s="615" t="s">
        <v>1150</v>
      </c>
      <c r="N253" s="643" t="s">
        <v>333</v>
      </c>
      <c r="O253" s="458" t="s">
        <v>300</v>
      </c>
      <c r="P253" s="638" t="s">
        <v>619</v>
      </c>
      <c r="Q253" s="643" t="s">
        <v>1247</v>
      </c>
      <c r="R253" s="673" t="s">
        <v>1210</v>
      </c>
      <c r="S253" s="640" t="s">
        <v>1210</v>
      </c>
      <c r="T253" s="640">
        <v>0</v>
      </c>
      <c r="U253" s="640">
        <v>0</v>
      </c>
      <c r="V253" s="640">
        <v>0</v>
      </c>
      <c r="W253" s="640">
        <v>0</v>
      </c>
      <c r="X253" s="615"/>
      <c r="Y253" s="643" t="s">
        <v>966</v>
      </c>
      <c r="Z253" s="643" t="s">
        <v>18</v>
      </c>
      <c r="AA253" s="597" t="s">
        <v>1211</v>
      </c>
      <c r="AB253" s="597" t="s">
        <v>1211</v>
      </c>
      <c r="AC253" s="649" t="s">
        <v>988</v>
      </c>
      <c r="AD253" s="461" t="s">
        <v>982</v>
      </c>
      <c r="AE253" s="235"/>
      <c r="AF253" s="235"/>
      <c r="AG253" s="235"/>
      <c r="AH253" s="235"/>
      <c r="AI253" s="235"/>
      <c r="AJ253" s="235"/>
      <c r="AK253" s="235"/>
      <c r="AL253" s="235"/>
      <c r="AM253" s="235"/>
      <c r="AN253" s="235"/>
      <c r="AO253" s="235"/>
      <c r="AP253" s="235"/>
      <c r="AQ253" s="597" t="s">
        <v>1234</v>
      </c>
      <c r="AR253" s="597" t="s">
        <v>1899</v>
      </c>
    </row>
    <row r="254" spans="2:44" ht="30" customHeight="1" x14ac:dyDescent="0.25">
      <c r="B254" s="258">
        <v>2019</v>
      </c>
      <c r="C254" s="458" t="s">
        <v>16</v>
      </c>
      <c r="D254" s="645"/>
      <c r="E254" s="645"/>
      <c r="F254" s="645"/>
      <c r="G254" s="645"/>
      <c r="H254" s="645"/>
      <c r="I254" s="459" t="s">
        <v>550</v>
      </c>
      <c r="J254" s="477" t="s">
        <v>1398</v>
      </c>
      <c r="K254" s="616"/>
      <c r="L254" s="645"/>
      <c r="M254" s="616"/>
      <c r="N254" s="645"/>
      <c r="O254" s="458" t="s">
        <v>300</v>
      </c>
      <c r="P254" s="672"/>
      <c r="Q254" s="645"/>
      <c r="R254" s="674"/>
      <c r="S254" s="671"/>
      <c r="T254" s="671"/>
      <c r="U254" s="671"/>
      <c r="V254" s="671"/>
      <c r="W254" s="671"/>
      <c r="X254" s="616"/>
      <c r="Y254" s="645"/>
      <c r="Z254" s="645"/>
      <c r="AA254" s="599"/>
      <c r="AB254" s="599"/>
      <c r="AC254" s="649"/>
      <c r="AD254" s="461" t="s">
        <v>983</v>
      </c>
      <c r="AE254" s="462"/>
      <c r="AF254" s="235"/>
      <c r="AG254" s="235"/>
      <c r="AH254" s="235"/>
      <c r="AI254" s="235"/>
      <c r="AJ254" s="235"/>
      <c r="AK254" s="235"/>
      <c r="AL254" s="235"/>
      <c r="AM254" s="235"/>
      <c r="AN254" s="235"/>
      <c r="AO254" s="235"/>
      <c r="AP254" s="235"/>
      <c r="AQ254" s="599"/>
      <c r="AR254" s="599"/>
    </row>
    <row r="255" spans="2:44" ht="36" customHeight="1" x14ac:dyDescent="0.25">
      <c r="B255" s="399">
        <v>2017</v>
      </c>
      <c r="C255" s="415" t="s">
        <v>40</v>
      </c>
      <c r="D255" s="636" t="s">
        <v>472</v>
      </c>
      <c r="E255" s="636" t="s">
        <v>270</v>
      </c>
      <c r="F255" s="636" t="s">
        <v>459</v>
      </c>
      <c r="G255" s="636" t="s">
        <v>948</v>
      </c>
      <c r="H255" s="636" t="s">
        <v>722</v>
      </c>
      <c r="I255" s="454" t="s">
        <v>551</v>
      </c>
      <c r="J255" s="478" t="s">
        <v>1399</v>
      </c>
      <c r="K255" s="685" t="s">
        <v>1735</v>
      </c>
      <c r="L255" s="647">
        <v>14</v>
      </c>
      <c r="M255" s="588" t="s">
        <v>1164</v>
      </c>
      <c r="N255" s="636" t="s">
        <v>814</v>
      </c>
      <c r="O255" s="415" t="s">
        <v>304</v>
      </c>
      <c r="P255" s="647" t="s">
        <v>660</v>
      </c>
      <c r="Q255" s="636" t="s">
        <v>854</v>
      </c>
      <c r="R255" s="669" t="s">
        <v>852</v>
      </c>
      <c r="S255" s="631" t="s">
        <v>853</v>
      </c>
      <c r="T255" s="631">
        <f>550000+830000</f>
        <v>1380000</v>
      </c>
      <c r="U255" s="663">
        <v>550000</v>
      </c>
      <c r="V255" s="631">
        <v>0</v>
      </c>
      <c r="W255" s="631">
        <v>0</v>
      </c>
      <c r="X255" s="588" t="s">
        <v>1593</v>
      </c>
      <c r="Y255" s="636" t="s">
        <v>1008</v>
      </c>
      <c r="Z255" s="636" t="s">
        <v>1048</v>
      </c>
      <c r="AA255" s="588" t="s">
        <v>1049</v>
      </c>
      <c r="AB255" s="588" t="s">
        <v>1924</v>
      </c>
      <c r="AC255" s="678" t="s">
        <v>1318</v>
      </c>
      <c r="AD255" s="494" t="s">
        <v>982</v>
      </c>
      <c r="AE255" s="435">
        <v>0.2</v>
      </c>
      <c r="AF255" s="435">
        <v>0.4</v>
      </c>
      <c r="AG255" s="435">
        <v>0.5</v>
      </c>
      <c r="AH255" s="435"/>
      <c r="AI255" s="435">
        <v>0.6</v>
      </c>
      <c r="AJ255" s="435">
        <v>0.7</v>
      </c>
      <c r="AK255" s="435"/>
      <c r="AL255" s="435">
        <v>0.8</v>
      </c>
      <c r="AM255" s="435"/>
      <c r="AN255" s="437">
        <v>0.9</v>
      </c>
      <c r="AO255" s="437"/>
      <c r="AP255" s="437">
        <v>1</v>
      </c>
      <c r="AQ255" s="588" t="s">
        <v>1973</v>
      </c>
      <c r="AR255" s="617" t="s">
        <v>2003</v>
      </c>
    </row>
    <row r="256" spans="2:44" ht="94.5" customHeight="1" x14ac:dyDescent="0.25">
      <c r="B256" s="399">
        <v>2017</v>
      </c>
      <c r="C256" s="455" t="s">
        <v>40</v>
      </c>
      <c r="D256" s="637"/>
      <c r="E256" s="637"/>
      <c r="F256" s="637"/>
      <c r="G256" s="637"/>
      <c r="H256" s="637"/>
      <c r="I256" s="454" t="s">
        <v>551</v>
      </c>
      <c r="J256" s="478" t="s">
        <v>1399</v>
      </c>
      <c r="K256" s="686"/>
      <c r="L256" s="648"/>
      <c r="M256" s="589"/>
      <c r="N256" s="637"/>
      <c r="O256" s="415" t="s">
        <v>304</v>
      </c>
      <c r="P256" s="648"/>
      <c r="Q256" s="637"/>
      <c r="R256" s="670"/>
      <c r="S256" s="632"/>
      <c r="T256" s="632"/>
      <c r="U256" s="664"/>
      <c r="V256" s="632"/>
      <c r="W256" s="632"/>
      <c r="X256" s="589"/>
      <c r="Y256" s="637"/>
      <c r="Z256" s="637"/>
      <c r="AA256" s="589"/>
      <c r="AB256" s="589"/>
      <c r="AC256" s="678"/>
      <c r="AD256" s="495" t="s">
        <v>983</v>
      </c>
      <c r="AE256" s="436"/>
      <c r="AF256" s="435"/>
      <c r="AG256" s="435"/>
      <c r="AH256" s="435">
        <v>0.2</v>
      </c>
      <c r="AI256" s="435">
        <v>0.4</v>
      </c>
      <c r="AJ256" s="435">
        <v>0.6</v>
      </c>
      <c r="AK256" s="435">
        <v>0.6</v>
      </c>
      <c r="AL256" s="435">
        <v>0.7</v>
      </c>
      <c r="AM256" s="435">
        <v>0.8</v>
      </c>
      <c r="AN256" s="437"/>
      <c r="AO256" s="437"/>
      <c r="AP256" s="437"/>
      <c r="AQ256" s="589"/>
      <c r="AR256" s="618"/>
    </row>
    <row r="257" spans="2:44" ht="30" customHeight="1" x14ac:dyDescent="0.25">
      <c r="B257" s="400">
        <v>2018</v>
      </c>
      <c r="C257" s="457" t="s">
        <v>40</v>
      </c>
      <c r="D257" s="651" t="s">
        <v>472</v>
      </c>
      <c r="E257" s="651" t="s">
        <v>270</v>
      </c>
      <c r="F257" s="651" t="s">
        <v>459</v>
      </c>
      <c r="G257" s="651" t="s">
        <v>948</v>
      </c>
      <c r="H257" s="651" t="s">
        <v>722</v>
      </c>
      <c r="I257" s="452" t="s">
        <v>551</v>
      </c>
      <c r="J257" s="479" t="s">
        <v>1400</v>
      </c>
      <c r="K257" s="687" t="s">
        <v>1736</v>
      </c>
      <c r="L257" s="656">
        <v>14</v>
      </c>
      <c r="M257" s="619" t="s">
        <v>1164</v>
      </c>
      <c r="N257" s="651" t="s">
        <v>814</v>
      </c>
      <c r="O257" s="457" t="s">
        <v>304</v>
      </c>
      <c r="P257" s="656" t="s">
        <v>660</v>
      </c>
      <c r="Q257" s="651" t="s">
        <v>1247</v>
      </c>
      <c r="R257" s="666" t="s">
        <v>1210</v>
      </c>
      <c r="S257" s="654" t="s">
        <v>1210</v>
      </c>
      <c r="T257" s="654">
        <v>0</v>
      </c>
      <c r="U257" s="654">
        <f>550000+830000</f>
        <v>1380000</v>
      </c>
      <c r="V257" s="654">
        <v>0</v>
      </c>
      <c r="W257" s="654">
        <v>0</v>
      </c>
      <c r="X257" s="619" t="s">
        <v>1197</v>
      </c>
      <c r="Y257" s="651" t="s">
        <v>1008</v>
      </c>
      <c r="Z257" s="651" t="s">
        <v>1048</v>
      </c>
      <c r="AA257" s="619" t="s">
        <v>1049</v>
      </c>
      <c r="AB257" s="619" t="s">
        <v>1339</v>
      </c>
      <c r="AC257" s="658" t="s">
        <v>986</v>
      </c>
      <c r="AD257" s="456" t="s">
        <v>982</v>
      </c>
      <c r="AE257" s="440">
        <v>0.1</v>
      </c>
      <c r="AF257" s="440"/>
      <c r="AG257" s="440"/>
      <c r="AH257" s="440"/>
      <c r="AI257" s="440"/>
      <c r="AJ257" s="440"/>
      <c r="AK257" s="440">
        <v>1</v>
      </c>
      <c r="AL257" s="440"/>
      <c r="AM257" s="440"/>
      <c r="AN257" s="440"/>
      <c r="AO257" s="440"/>
      <c r="AP257" s="440"/>
      <c r="AQ257" s="619" t="s">
        <v>1259</v>
      </c>
      <c r="AR257" s="594"/>
    </row>
    <row r="258" spans="2:44" ht="30" customHeight="1" x14ac:dyDescent="0.25">
      <c r="B258" s="400">
        <v>2018</v>
      </c>
      <c r="C258" s="457" t="s">
        <v>40</v>
      </c>
      <c r="D258" s="652"/>
      <c r="E258" s="652"/>
      <c r="F258" s="652"/>
      <c r="G258" s="652"/>
      <c r="H258" s="652"/>
      <c r="I258" s="452" t="s">
        <v>551</v>
      </c>
      <c r="J258" s="479" t="s">
        <v>1400</v>
      </c>
      <c r="K258" s="688"/>
      <c r="L258" s="657"/>
      <c r="M258" s="620"/>
      <c r="N258" s="652"/>
      <c r="O258" s="457" t="s">
        <v>304</v>
      </c>
      <c r="P258" s="657"/>
      <c r="Q258" s="652"/>
      <c r="R258" s="667"/>
      <c r="S258" s="655"/>
      <c r="T258" s="655"/>
      <c r="U258" s="655"/>
      <c r="V258" s="655"/>
      <c r="W258" s="655"/>
      <c r="X258" s="620"/>
      <c r="Y258" s="652"/>
      <c r="Z258" s="652"/>
      <c r="AA258" s="620"/>
      <c r="AB258" s="620"/>
      <c r="AC258" s="677"/>
      <c r="AD258" s="456" t="s">
        <v>983</v>
      </c>
      <c r="AE258" s="434"/>
      <c r="AF258" s="440"/>
      <c r="AG258" s="440"/>
      <c r="AH258" s="440"/>
      <c r="AI258" s="440"/>
      <c r="AJ258" s="440"/>
      <c r="AK258" s="440"/>
      <c r="AL258" s="440"/>
      <c r="AM258" s="440"/>
      <c r="AN258" s="440"/>
      <c r="AO258" s="440"/>
      <c r="AP258" s="440"/>
      <c r="AQ258" s="620"/>
      <c r="AR258" s="595"/>
    </row>
    <row r="259" spans="2:44" ht="30" customHeight="1" x14ac:dyDescent="0.25">
      <c r="B259" s="399">
        <v>2017</v>
      </c>
      <c r="C259" s="455" t="s">
        <v>40</v>
      </c>
      <c r="D259" s="636" t="s">
        <v>472</v>
      </c>
      <c r="E259" s="636" t="s">
        <v>270</v>
      </c>
      <c r="F259" s="636" t="s">
        <v>532</v>
      </c>
      <c r="G259" s="636" t="s">
        <v>948</v>
      </c>
      <c r="H259" s="636" t="s">
        <v>722</v>
      </c>
      <c r="I259" s="454" t="s">
        <v>552</v>
      </c>
      <c r="J259" s="478" t="s">
        <v>1401</v>
      </c>
      <c r="K259" s="588" t="s">
        <v>1737</v>
      </c>
      <c r="L259" s="636">
        <v>2</v>
      </c>
      <c r="M259" s="588" t="s">
        <v>1327</v>
      </c>
      <c r="N259" s="636" t="s">
        <v>18</v>
      </c>
      <c r="O259" s="415" t="s">
        <v>300</v>
      </c>
      <c r="P259" s="647" t="s">
        <v>629</v>
      </c>
      <c r="Q259" s="636" t="s">
        <v>672</v>
      </c>
      <c r="R259" s="669" t="s">
        <v>673</v>
      </c>
      <c r="S259" s="631" t="s">
        <v>675</v>
      </c>
      <c r="T259" s="631">
        <v>0</v>
      </c>
      <c r="U259" s="631">
        <v>0</v>
      </c>
      <c r="V259" s="631">
        <v>1800000</v>
      </c>
      <c r="W259" s="631">
        <v>1316854</v>
      </c>
      <c r="X259" s="588" t="s">
        <v>1588</v>
      </c>
      <c r="Y259" s="636" t="s">
        <v>966</v>
      </c>
      <c r="Z259" s="636" t="s">
        <v>18</v>
      </c>
      <c r="AA259" s="588" t="s">
        <v>1325</v>
      </c>
      <c r="AB259" s="588" t="s">
        <v>1324</v>
      </c>
      <c r="AC259" s="646" t="s">
        <v>1960</v>
      </c>
      <c r="AD259" s="500" t="s">
        <v>982</v>
      </c>
      <c r="AE259" s="313"/>
      <c r="AF259" s="313"/>
      <c r="AG259" s="313">
        <v>0.1</v>
      </c>
      <c r="AH259" s="313">
        <v>0.3</v>
      </c>
      <c r="AI259" s="313"/>
      <c r="AJ259" s="313">
        <v>1</v>
      </c>
      <c r="AK259" s="313"/>
      <c r="AL259" s="313"/>
      <c r="AM259" s="313"/>
      <c r="AN259" s="313"/>
      <c r="AO259" s="313"/>
      <c r="AP259" s="313"/>
      <c r="AQ259" s="596" t="s">
        <v>1328</v>
      </c>
      <c r="AR259" s="596" t="s">
        <v>1961</v>
      </c>
    </row>
    <row r="260" spans="2:44" ht="30" customHeight="1" x14ac:dyDescent="0.25">
      <c r="B260" s="399">
        <v>2017</v>
      </c>
      <c r="C260" s="455" t="s">
        <v>40</v>
      </c>
      <c r="D260" s="637"/>
      <c r="E260" s="637"/>
      <c r="F260" s="637"/>
      <c r="G260" s="637"/>
      <c r="H260" s="637"/>
      <c r="I260" s="454" t="s">
        <v>552</v>
      </c>
      <c r="J260" s="478" t="s">
        <v>1401</v>
      </c>
      <c r="K260" s="589"/>
      <c r="L260" s="637"/>
      <c r="M260" s="589"/>
      <c r="N260" s="637"/>
      <c r="O260" s="415" t="s">
        <v>300</v>
      </c>
      <c r="P260" s="648"/>
      <c r="Q260" s="637"/>
      <c r="R260" s="670"/>
      <c r="S260" s="632"/>
      <c r="T260" s="632"/>
      <c r="U260" s="632"/>
      <c r="V260" s="632"/>
      <c r="W260" s="632"/>
      <c r="X260" s="589"/>
      <c r="Y260" s="637"/>
      <c r="Z260" s="637"/>
      <c r="AA260" s="589"/>
      <c r="AB260" s="589"/>
      <c r="AC260" s="646"/>
      <c r="AD260" s="500" t="s">
        <v>983</v>
      </c>
      <c r="AE260" s="313"/>
      <c r="AF260" s="313"/>
      <c r="AG260" s="313">
        <v>0.1</v>
      </c>
      <c r="AH260" s="313">
        <v>0.3</v>
      </c>
      <c r="AI260" s="313"/>
      <c r="AJ260" s="313">
        <v>1</v>
      </c>
      <c r="AK260" s="313"/>
      <c r="AL260" s="313"/>
      <c r="AM260" s="313"/>
      <c r="AN260" s="313"/>
      <c r="AO260" s="313"/>
      <c r="AP260" s="313"/>
      <c r="AQ260" s="596"/>
      <c r="AR260" s="596"/>
    </row>
    <row r="261" spans="2:44" ht="30" customHeight="1" x14ac:dyDescent="0.25">
      <c r="B261" s="400">
        <v>2018</v>
      </c>
      <c r="C261" s="457" t="s">
        <v>40</v>
      </c>
      <c r="D261" s="651" t="s">
        <v>472</v>
      </c>
      <c r="E261" s="651" t="s">
        <v>270</v>
      </c>
      <c r="F261" s="651" t="s">
        <v>532</v>
      </c>
      <c r="G261" s="651" t="s">
        <v>948</v>
      </c>
      <c r="H261" s="651" t="s">
        <v>722</v>
      </c>
      <c r="I261" s="452" t="s">
        <v>552</v>
      </c>
      <c r="J261" s="479" t="s">
        <v>1402</v>
      </c>
      <c r="K261" s="619" t="s">
        <v>1738</v>
      </c>
      <c r="L261" s="651">
        <v>2</v>
      </c>
      <c r="M261" s="619" t="s">
        <v>1327</v>
      </c>
      <c r="N261" s="651" t="s">
        <v>18</v>
      </c>
      <c r="O261" s="457" t="s">
        <v>300</v>
      </c>
      <c r="P261" s="656" t="s">
        <v>629</v>
      </c>
      <c r="Q261" s="651" t="s">
        <v>1937</v>
      </c>
      <c r="R261" s="666" t="s">
        <v>673</v>
      </c>
      <c r="S261" s="654" t="s">
        <v>675</v>
      </c>
      <c r="T261" s="654">
        <v>0</v>
      </c>
      <c r="U261" s="654">
        <v>0</v>
      </c>
      <c r="V261" s="654">
        <v>0</v>
      </c>
      <c r="W261" s="654">
        <v>1700000</v>
      </c>
      <c r="X261" s="619"/>
      <c r="Y261" s="651" t="s">
        <v>966</v>
      </c>
      <c r="Z261" s="651" t="s">
        <v>18</v>
      </c>
      <c r="AA261" s="619" t="s">
        <v>1325</v>
      </c>
      <c r="AB261" s="619" t="s">
        <v>1324</v>
      </c>
      <c r="AC261" s="653" t="s">
        <v>986</v>
      </c>
      <c r="AD261" s="456" t="s">
        <v>982</v>
      </c>
      <c r="AE261" s="434"/>
      <c r="AF261" s="434"/>
      <c r="AG261" s="434">
        <v>0.1</v>
      </c>
      <c r="AH261" s="434">
        <v>0.3</v>
      </c>
      <c r="AI261" s="434"/>
      <c r="AJ261" s="434">
        <v>1</v>
      </c>
      <c r="AK261" s="434"/>
      <c r="AL261" s="434"/>
      <c r="AM261" s="434"/>
      <c r="AN261" s="434"/>
      <c r="AO261" s="434"/>
      <c r="AP261" s="434"/>
      <c r="AQ261" s="619" t="s">
        <v>1328</v>
      </c>
      <c r="AR261" s="594"/>
    </row>
    <row r="262" spans="2:44" ht="30" customHeight="1" x14ac:dyDescent="0.25">
      <c r="B262" s="400">
        <v>2018</v>
      </c>
      <c r="C262" s="457" t="s">
        <v>40</v>
      </c>
      <c r="D262" s="652"/>
      <c r="E262" s="652"/>
      <c r="F262" s="652"/>
      <c r="G262" s="652"/>
      <c r="H262" s="652"/>
      <c r="I262" s="452" t="s">
        <v>552</v>
      </c>
      <c r="J262" s="479" t="s">
        <v>1402</v>
      </c>
      <c r="K262" s="620"/>
      <c r="L262" s="652"/>
      <c r="M262" s="620"/>
      <c r="N262" s="652"/>
      <c r="O262" s="457" t="s">
        <v>300</v>
      </c>
      <c r="P262" s="657"/>
      <c r="Q262" s="652"/>
      <c r="R262" s="667"/>
      <c r="S262" s="655"/>
      <c r="T262" s="655"/>
      <c r="U262" s="655"/>
      <c r="V262" s="655"/>
      <c r="W262" s="655"/>
      <c r="X262" s="620"/>
      <c r="Y262" s="652"/>
      <c r="Z262" s="652"/>
      <c r="AA262" s="620"/>
      <c r="AB262" s="620"/>
      <c r="AC262" s="665"/>
      <c r="AD262" s="456" t="s">
        <v>983</v>
      </c>
      <c r="AE262" s="434"/>
      <c r="AF262" s="440"/>
      <c r="AG262" s="440"/>
      <c r="AH262" s="440"/>
      <c r="AI262" s="440"/>
      <c r="AJ262" s="440"/>
      <c r="AK262" s="440"/>
      <c r="AL262" s="440"/>
      <c r="AM262" s="440"/>
      <c r="AN262" s="440"/>
      <c r="AO262" s="440"/>
      <c r="AP262" s="440"/>
      <c r="AQ262" s="620"/>
      <c r="AR262" s="595"/>
    </row>
    <row r="263" spans="2:44" ht="30" customHeight="1" x14ac:dyDescent="0.25">
      <c r="B263" s="400">
        <v>2019</v>
      </c>
      <c r="C263" s="457" t="s">
        <v>40</v>
      </c>
      <c r="D263" s="651" t="s">
        <v>472</v>
      </c>
      <c r="E263" s="651" t="s">
        <v>270</v>
      </c>
      <c r="F263" s="651" t="s">
        <v>532</v>
      </c>
      <c r="G263" s="651" t="s">
        <v>948</v>
      </c>
      <c r="H263" s="651" t="s">
        <v>722</v>
      </c>
      <c r="I263" s="452" t="s">
        <v>552</v>
      </c>
      <c r="J263" s="479" t="s">
        <v>1403</v>
      </c>
      <c r="K263" s="619" t="s">
        <v>1739</v>
      </c>
      <c r="L263" s="651">
        <v>2</v>
      </c>
      <c r="M263" s="619" t="s">
        <v>1327</v>
      </c>
      <c r="N263" s="651" t="s">
        <v>18</v>
      </c>
      <c r="O263" s="457" t="s">
        <v>300</v>
      </c>
      <c r="P263" s="656" t="s">
        <v>629</v>
      </c>
      <c r="Q263" s="651" t="s">
        <v>1248</v>
      </c>
      <c r="R263" s="666" t="s">
        <v>1210</v>
      </c>
      <c r="S263" s="654" t="s">
        <v>1210</v>
      </c>
      <c r="T263" s="654">
        <v>0</v>
      </c>
      <c r="U263" s="654">
        <v>0</v>
      </c>
      <c r="V263" s="654">
        <v>0</v>
      </c>
      <c r="W263" s="654">
        <v>1700000</v>
      </c>
      <c r="X263" s="619"/>
      <c r="Y263" s="651" t="s">
        <v>966</v>
      </c>
      <c r="Z263" s="651" t="s">
        <v>18</v>
      </c>
      <c r="AA263" s="619" t="s">
        <v>1325</v>
      </c>
      <c r="AB263" s="619" t="s">
        <v>1324</v>
      </c>
      <c r="AC263" s="653" t="s">
        <v>987</v>
      </c>
      <c r="AD263" s="456" t="s">
        <v>982</v>
      </c>
      <c r="AE263" s="434"/>
      <c r="AF263" s="434"/>
      <c r="AG263" s="434">
        <v>0.1</v>
      </c>
      <c r="AH263" s="434">
        <v>0.3</v>
      </c>
      <c r="AI263" s="434"/>
      <c r="AJ263" s="434">
        <v>1</v>
      </c>
      <c r="AK263" s="434"/>
      <c r="AL263" s="434"/>
      <c r="AM263" s="434"/>
      <c r="AN263" s="434"/>
      <c r="AO263" s="434"/>
      <c r="AP263" s="434"/>
      <c r="AQ263" s="619" t="s">
        <v>1328</v>
      </c>
      <c r="AR263" s="594"/>
    </row>
    <row r="264" spans="2:44" ht="30" customHeight="1" x14ac:dyDescent="0.25">
      <c r="B264" s="400">
        <v>2019</v>
      </c>
      <c r="C264" s="457" t="s">
        <v>40</v>
      </c>
      <c r="D264" s="652"/>
      <c r="E264" s="652"/>
      <c r="F264" s="652"/>
      <c r="G264" s="652"/>
      <c r="H264" s="652"/>
      <c r="I264" s="452" t="s">
        <v>552</v>
      </c>
      <c r="J264" s="479" t="s">
        <v>1403</v>
      </c>
      <c r="K264" s="620"/>
      <c r="L264" s="652"/>
      <c r="M264" s="620"/>
      <c r="N264" s="652"/>
      <c r="O264" s="457" t="s">
        <v>300</v>
      </c>
      <c r="P264" s="657"/>
      <c r="Q264" s="652"/>
      <c r="R264" s="667"/>
      <c r="S264" s="655"/>
      <c r="T264" s="655"/>
      <c r="U264" s="655"/>
      <c r="V264" s="655"/>
      <c r="W264" s="655"/>
      <c r="X264" s="620"/>
      <c r="Y264" s="652"/>
      <c r="Z264" s="652"/>
      <c r="AA264" s="620"/>
      <c r="AB264" s="620"/>
      <c r="AC264" s="665"/>
      <c r="AD264" s="456" t="s">
        <v>983</v>
      </c>
      <c r="AE264" s="434"/>
      <c r="AF264" s="440"/>
      <c r="AG264" s="440"/>
      <c r="AH264" s="440"/>
      <c r="AI264" s="440"/>
      <c r="AJ264" s="440"/>
      <c r="AK264" s="440"/>
      <c r="AL264" s="440"/>
      <c r="AM264" s="440"/>
      <c r="AN264" s="440"/>
      <c r="AO264" s="440"/>
      <c r="AP264" s="440"/>
      <c r="AQ264" s="620"/>
      <c r="AR264" s="595"/>
    </row>
    <row r="265" spans="2:44" ht="30" customHeight="1" x14ac:dyDescent="0.25">
      <c r="B265" s="399">
        <v>2017</v>
      </c>
      <c r="C265" s="455" t="s">
        <v>40</v>
      </c>
      <c r="D265" s="636" t="s">
        <v>472</v>
      </c>
      <c r="E265" s="636" t="s">
        <v>270</v>
      </c>
      <c r="F265" s="636" t="s">
        <v>533</v>
      </c>
      <c r="G265" s="636" t="s">
        <v>948</v>
      </c>
      <c r="H265" s="636" t="s">
        <v>722</v>
      </c>
      <c r="I265" s="454" t="s">
        <v>553</v>
      </c>
      <c r="J265" s="478" t="s">
        <v>1404</v>
      </c>
      <c r="K265" s="588" t="s">
        <v>1740</v>
      </c>
      <c r="L265" s="636">
        <v>3</v>
      </c>
      <c r="M265" s="588" t="s">
        <v>1151</v>
      </c>
      <c r="N265" s="636" t="s">
        <v>18</v>
      </c>
      <c r="O265" s="415" t="s">
        <v>300</v>
      </c>
      <c r="P265" s="647" t="s">
        <v>629</v>
      </c>
      <c r="Q265" s="636" t="s">
        <v>632</v>
      </c>
      <c r="R265" s="669" t="s">
        <v>625</v>
      </c>
      <c r="S265" s="631" t="s">
        <v>630</v>
      </c>
      <c r="T265" s="631">
        <v>0</v>
      </c>
      <c r="U265" s="631">
        <v>0</v>
      </c>
      <c r="V265" s="631">
        <v>1255020</v>
      </c>
      <c r="W265" s="631">
        <v>1218049.22</v>
      </c>
      <c r="X265" s="588" t="s">
        <v>1566</v>
      </c>
      <c r="Y265" s="636" t="s">
        <v>966</v>
      </c>
      <c r="Z265" s="636" t="s">
        <v>18</v>
      </c>
      <c r="AA265" s="588" t="s">
        <v>1307</v>
      </c>
      <c r="AB265" s="588" t="s">
        <v>1305</v>
      </c>
      <c r="AC265" s="590" t="s">
        <v>1170</v>
      </c>
      <c r="AD265" s="491" t="s">
        <v>982</v>
      </c>
      <c r="AE265" s="493"/>
      <c r="AF265" s="493">
        <v>0.1</v>
      </c>
      <c r="AG265" s="493"/>
      <c r="AH265" s="493"/>
      <c r="AI265" s="493"/>
      <c r="AJ265" s="493"/>
      <c r="AK265" s="493"/>
      <c r="AL265" s="493">
        <v>0.15</v>
      </c>
      <c r="AM265" s="493">
        <v>0.3</v>
      </c>
      <c r="AN265" s="437"/>
      <c r="AO265" s="437"/>
      <c r="AP265" s="437">
        <v>1</v>
      </c>
      <c r="AQ265" s="588" t="s">
        <v>1306</v>
      </c>
      <c r="AR265" s="586" t="s">
        <v>2004</v>
      </c>
    </row>
    <row r="266" spans="2:44" ht="30" customHeight="1" x14ac:dyDescent="0.25">
      <c r="B266" s="399">
        <v>2017</v>
      </c>
      <c r="C266" s="455" t="s">
        <v>40</v>
      </c>
      <c r="D266" s="637"/>
      <c r="E266" s="637"/>
      <c r="F266" s="637"/>
      <c r="G266" s="637"/>
      <c r="H266" s="637"/>
      <c r="I266" s="454" t="s">
        <v>553</v>
      </c>
      <c r="J266" s="478" t="s">
        <v>1404</v>
      </c>
      <c r="K266" s="589"/>
      <c r="L266" s="637"/>
      <c r="M266" s="589"/>
      <c r="N266" s="637"/>
      <c r="O266" s="415" t="s">
        <v>300</v>
      </c>
      <c r="P266" s="648"/>
      <c r="Q266" s="637"/>
      <c r="R266" s="670"/>
      <c r="S266" s="632"/>
      <c r="T266" s="632"/>
      <c r="U266" s="632"/>
      <c r="V266" s="632"/>
      <c r="W266" s="632"/>
      <c r="X266" s="589"/>
      <c r="Y266" s="637"/>
      <c r="Z266" s="637"/>
      <c r="AA266" s="589"/>
      <c r="AB266" s="589"/>
      <c r="AC266" s="590"/>
      <c r="AD266" s="492" t="s">
        <v>983</v>
      </c>
      <c r="AE266" s="277"/>
      <c r="AF266" s="493">
        <v>0.1</v>
      </c>
      <c r="AG266" s="493"/>
      <c r="AH266" s="493"/>
      <c r="AI266" s="493"/>
      <c r="AJ266" s="493"/>
      <c r="AK266" s="493"/>
      <c r="AL266" s="493">
        <v>0.15</v>
      </c>
      <c r="AM266" s="493">
        <v>0.15</v>
      </c>
      <c r="AN266" s="156"/>
      <c r="AO266" s="156"/>
      <c r="AP266" s="156"/>
      <c r="AQ266" s="589"/>
      <c r="AR266" s="587"/>
    </row>
    <row r="267" spans="2:44" ht="30" customHeight="1" x14ac:dyDescent="0.25">
      <c r="B267" s="400">
        <v>2018</v>
      </c>
      <c r="C267" s="457" t="s">
        <v>40</v>
      </c>
      <c r="D267" s="651" t="s">
        <v>472</v>
      </c>
      <c r="E267" s="651" t="s">
        <v>270</v>
      </c>
      <c r="F267" s="651" t="s">
        <v>533</v>
      </c>
      <c r="G267" s="651" t="s">
        <v>948</v>
      </c>
      <c r="H267" s="651" t="s">
        <v>722</v>
      </c>
      <c r="I267" s="452" t="s">
        <v>553</v>
      </c>
      <c r="J267" s="479" t="s">
        <v>1405</v>
      </c>
      <c r="K267" s="619" t="s">
        <v>1741</v>
      </c>
      <c r="L267" s="651">
        <v>3</v>
      </c>
      <c r="M267" s="619" t="s">
        <v>1151</v>
      </c>
      <c r="N267" s="651" t="s">
        <v>18</v>
      </c>
      <c r="O267" s="457" t="s">
        <v>300</v>
      </c>
      <c r="P267" s="656" t="s">
        <v>629</v>
      </c>
      <c r="Q267" s="651" t="s">
        <v>1939</v>
      </c>
      <c r="R267" s="666" t="s">
        <v>625</v>
      </c>
      <c r="S267" s="654" t="s">
        <v>630</v>
      </c>
      <c r="T267" s="654">
        <v>0</v>
      </c>
      <c r="U267" s="654">
        <v>0</v>
      </c>
      <c r="V267" s="654">
        <v>0</v>
      </c>
      <c r="W267" s="683">
        <v>1339854.1399999999</v>
      </c>
      <c r="X267" s="619"/>
      <c r="Y267" s="651" t="s">
        <v>966</v>
      </c>
      <c r="Z267" s="651" t="s">
        <v>18</v>
      </c>
      <c r="AA267" s="619" t="s">
        <v>1308</v>
      </c>
      <c r="AB267" s="619" t="s">
        <v>1305</v>
      </c>
      <c r="AC267" s="658" t="s">
        <v>986</v>
      </c>
      <c r="AD267" s="456" t="s">
        <v>982</v>
      </c>
      <c r="AE267" s="440"/>
      <c r="AF267" s="440">
        <v>0.1</v>
      </c>
      <c r="AG267" s="440"/>
      <c r="AH267" s="440"/>
      <c r="AI267" s="440"/>
      <c r="AJ267" s="440"/>
      <c r="AK267" s="440"/>
      <c r="AL267" s="440">
        <v>0.15</v>
      </c>
      <c r="AM267" s="440">
        <v>0.3</v>
      </c>
      <c r="AN267" s="440"/>
      <c r="AO267" s="440"/>
      <c r="AP267" s="440">
        <v>1</v>
      </c>
      <c r="AQ267" s="619" t="s">
        <v>1306</v>
      </c>
      <c r="AR267" s="594"/>
    </row>
    <row r="268" spans="2:44" ht="30" customHeight="1" x14ac:dyDescent="0.25">
      <c r="B268" s="400">
        <v>2018</v>
      </c>
      <c r="C268" s="457" t="s">
        <v>40</v>
      </c>
      <c r="D268" s="652"/>
      <c r="E268" s="652"/>
      <c r="F268" s="652"/>
      <c r="G268" s="652"/>
      <c r="H268" s="652"/>
      <c r="I268" s="452" t="s">
        <v>553</v>
      </c>
      <c r="J268" s="479" t="s">
        <v>1405</v>
      </c>
      <c r="K268" s="620"/>
      <c r="L268" s="652"/>
      <c r="M268" s="620"/>
      <c r="N268" s="652"/>
      <c r="O268" s="457" t="s">
        <v>300</v>
      </c>
      <c r="P268" s="657"/>
      <c r="Q268" s="652"/>
      <c r="R268" s="667"/>
      <c r="S268" s="655"/>
      <c r="T268" s="655"/>
      <c r="U268" s="655"/>
      <c r="V268" s="655"/>
      <c r="W268" s="684"/>
      <c r="X268" s="620"/>
      <c r="Y268" s="652"/>
      <c r="Z268" s="652"/>
      <c r="AA268" s="620"/>
      <c r="AB268" s="620"/>
      <c r="AC268" s="677"/>
      <c r="AD268" s="456" t="s">
        <v>983</v>
      </c>
      <c r="AE268" s="440"/>
      <c r="AF268" s="440"/>
      <c r="AG268" s="440"/>
      <c r="AH268" s="440"/>
      <c r="AI268" s="440"/>
      <c r="AJ268" s="440"/>
      <c r="AK268" s="440"/>
      <c r="AL268" s="203"/>
      <c r="AM268" s="203"/>
      <c r="AN268" s="203"/>
      <c r="AO268" s="203"/>
      <c r="AP268" s="203"/>
      <c r="AQ268" s="620"/>
      <c r="AR268" s="595"/>
    </row>
    <row r="269" spans="2:44" ht="30" customHeight="1" x14ac:dyDescent="0.25">
      <c r="B269" s="400">
        <v>2019</v>
      </c>
      <c r="C269" s="457" t="s">
        <v>40</v>
      </c>
      <c r="D269" s="651" t="s">
        <v>472</v>
      </c>
      <c r="E269" s="651" t="s">
        <v>270</v>
      </c>
      <c r="F269" s="651" t="s">
        <v>533</v>
      </c>
      <c r="G269" s="651" t="s">
        <v>948</v>
      </c>
      <c r="H269" s="651" t="s">
        <v>722</v>
      </c>
      <c r="I269" s="452" t="s">
        <v>553</v>
      </c>
      <c r="J269" s="479" t="s">
        <v>1406</v>
      </c>
      <c r="K269" s="619" t="s">
        <v>1742</v>
      </c>
      <c r="L269" s="651">
        <v>3</v>
      </c>
      <c r="M269" s="619" t="s">
        <v>1151</v>
      </c>
      <c r="N269" s="651" t="s">
        <v>18</v>
      </c>
      <c r="O269" s="457" t="s">
        <v>300</v>
      </c>
      <c r="P269" s="656" t="s">
        <v>629</v>
      </c>
      <c r="Q269" s="651" t="s">
        <v>1248</v>
      </c>
      <c r="R269" s="666" t="s">
        <v>1210</v>
      </c>
      <c r="S269" s="654" t="s">
        <v>1210</v>
      </c>
      <c r="T269" s="654">
        <v>0</v>
      </c>
      <c r="U269" s="654">
        <v>0</v>
      </c>
      <c r="V269" s="654">
        <v>0</v>
      </c>
      <c r="W269" s="654">
        <v>1473839.5562</v>
      </c>
      <c r="X269" s="619"/>
      <c r="Y269" s="651" t="s">
        <v>966</v>
      </c>
      <c r="Z269" s="651" t="s">
        <v>18</v>
      </c>
      <c r="AA269" s="619" t="s">
        <v>1309</v>
      </c>
      <c r="AB269" s="619" t="s">
        <v>1305</v>
      </c>
      <c r="AC269" s="658" t="s">
        <v>987</v>
      </c>
      <c r="AD269" s="456" t="s">
        <v>982</v>
      </c>
      <c r="AE269" s="440"/>
      <c r="AF269" s="440">
        <v>0.1</v>
      </c>
      <c r="AG269" s="440"/>
      <c r="AH269" s="440"/>
      <c r="AI269" s="440"/>
      <c r="AJ269" s="440"/>
      <c r="AK269" s="440"/>
      <c r="AL269" s="440">
        <v>0.15</v>
      </c>
      <c r="AM269" s="440">
        <v>0.3</v>
      </c>
      <c r="AN269" s="440"/>
      <c r="AO269" s="440"/>
      <c r="AP269" s="440">
        <v>1</v>
      </c>
      <c r="AQ269" s="619" t="s">
        <v>1306</v>
      </c>
      <c r="AR269" s="594"/>
    </row>
    <row r="270" spans="2:44" ht="30" customHeight="1" x14ac:dyDescent="0.25">
      <c r="B270" s="400">
        <v>2019</v>
      </c>
      <c r="C270" s="457" t="s">
        <v>40</v>
      </c>
      <c r="D270" s="652"/>
      <c r="E270" s="652"/>
      <c r="F270" s="652"/>
      <c r="G270" s="652"/>
      <c r="H270" s="652"/>
      <c r="I270" s="452" t="s">
        <v>553</v>
      </c>
      <c r="J270" s="479" t="s">
        <v>1406</v>
      </c>
      <c r="K270" s="620"/>
      <c r="L270" s="652"/>
      <c r="M270" s="620"/>
      <c r="N270" s="652"/>
      <c r="O270" s="457" t="s">
        <v>300</v>
      </c>
      <c r="P270" s="657"/>
      <c r="Q270" s="652"/>
      <c r="R270" s="667"/>
      <c r="S270" s="655"/>
      <c r="T270" s="655"/>
      <c r="U270" s="655"/>
      <c r="V270" s="655"/>
      <c r="W270" s="655"/>
      <c r="X270" s="620"/>
      <c r="Y270" s="652"/>
      <c r="Z270" s="652"/>
      <c r="AA270" s="620"/>
      <c r="AB270" s="620"/>
      <c r="AC270" s="677"/>
      <c r="AD270" s="456" t="s">
        <v>983</v>
      </c>
      <c r="AE270" s="440"/>
      <c r="AF270" s="440"/>
      <c r="AG270" s="440"/>
      <c r="AH270" s="440"/>
      <c r="AI270" s="440"/>
      <c r="AJ270" s="440"/>
      <c r="AK270" s="440"/>
      <c r="AL270" s="203"/>
      <c r="AM270" s="203"/>
      <c r="AN270" s="203"/>
      <c r="AO270" s="203"/>
      <c r="AP270" s="203"/>
      <c r="AQ270" s="620"/>
      <c r="AR270" s="595"/>
    </row>
    <row r="271" spans="2:44" ht="30" customHeight="1" x14ac:dyDescent="0.25">
      <c r="B271" s="399">
        <v>2017</v>
      </c>
      <c r="C271" s="455" t="s">
        <v>40</v>
      </c>
      <c r="D271" s="636" t="s">
        <v>472</v>
      </c>
      <c r="E271" s="636" t="s">
        <v>270</v>
      </c>
      <c r="F271" s="636" t="s">
        <v>534</v>
      </c>
      <c r="G271" s="636" t="s">
        <v>948</v>
      </c>
      <c r="H271" s="636" t="s">
        <v>722</v>
      </c>
      <c r="I271" s="454" t="s">
        <v>554</v>
      </c>
      <c r="J271" s="478" t="s">
        <v>1409</v>
      </c>
      <c r="K271" s="588" t="s">
        <v>1743</v>
      </c>
      <c r="L271" s="636">
        <v>3</v>
      </c>
      <c r="M271" s="588" t="s">
        <v>1152</v>
      </c>
      <c r="N271" s="636" t="s">
        <v>18</v>
      </c>
      <c r="O271" s="415" t="s">
        <v>300</v>
      </c>
      <c r="P271" s="647" t="s">
        <v>708</v>
      </c>
      <c r="Q271" s="636" t="s">
        <v>642</v>
      </c>
      <c r="R271" s="669" t="s">
        <v>643</v>
      </c>
      <c r="S271" s="631" t="s">
        <v>644</v>
      </c>
      <c r="T271" s="631">
        <v>0</v>
      </c>
      <c r="U271" s="631">
        <v>0</v>
      </c>
      <c r="V271" s="631">
        <v>0</v>
      </c>
      <c r="W271" s="663">
        <v>0</v>
      </c>
      <c r="X271" s="588" t="s">
        <v>1562</v>
      </c>
      <c r="Y271" s="636" t="s">
        <v>966</v>
      </c>
      <c r="Z271" s="636" t="s">
        <v>18</v>
      </c>
      <c r="AA271" s="588" t="s">
        <v>1310</v>
      </c>
      <c r="AB271" s="588" t="s">
        <v>1925</v>
      </c>
      <c r="AC271" s="590" t="s">
        <v>1170</v>
      </c>
      <c r="AD271" s="491" t="s">
        <v>982</v>
      </c>
      <c r="AE271" s="493">
        <v>0.1</v>
      </c>
      <c r="AF271" s="493"/>
      <c r="AG271" s="493"/>
      <c r="AH271" s="493">
        <v>0.2</v>
      </c>
      <c r="AI271" s="493"/>
      <c r="AJ271" s="493">
        <v>0.3</v>
      </c>
      <c r="AK271" s="493"/>
      <c r="AL271" s="493">
        <v>0.5</v>
      </c>
      <c r="AM271" s="493">
        <v>0.7</v>
      </c>
      <c r="AN271" s="437"/>
      <c r="AO271" s="437">
        <v>0.9</v>
      </c>
      <c r="AP271" s="437">
        <v>1</v>
      </c>
      <c r="AQ271" s="588" t="s">
        <v>1336</v>
      </c>
      <c r="AR271" s="606" t="s">
        <v>2005</v>
      </c>
    </row>
    <row r="272" spans="2:44" ht="30" customHeight="1" x14ac:dyDescent="0.25">
      <c r="B272" s="399">
        <v>2017</v>
      </c>
      <c r="C272" s="455" t="s">
        <v>40</v>
      </c>
      <c r="D272" s="637"/>
      <c r="E272" s="637"/>
      <c r="F272" s="637"/>
      <c r="G272" s="637"/>
      <c r="H272" s="637"/>
      <c r="I272" s="454" t="s">
        <v>554</v>
      </c>
      <c r="J272" s="478" t="s">
        <v>1409</v>
      </c>
      <c r="K272" s="589"/>
      <c r="L272" s="637"/>
      <c r="M272" s="589"/>
      <c r="N272" s="637"/>
      <c r="O272" s="415" t="s">
        <v>300</v>
      </c>
      <c r="P272" s="648"/>
      <c r="Q272" s="637"/>
      <c r="R272" s="670"/>
      <c r="S272" s="632"/>
      <c r="T272" s="632"/>
      <c r="U272" s="632"/>
      <c r="V272" s="632"/>
      <c r="W272" s="664"/>
      <c r="X272" s="589"/>
      <c r="Y272" s="637"/>
      <c r="Z272" s="637"/>
      <c r="AA272" s="589"/>
      <c r="AB272" s="589"/>
      <c r="AC272" s="590"/>
      <c r="AD272" s="492" t="s">
        <v>983</v>
      </c>
      <c r="AE272" s="277">
        <v>0.1</v>
      </c>
      <c r="AF272" s="493"/>
      <c r="AG272" s="493"/>
      <c r="AH272" s="493">
        <v>0.2</v>
      </c>
      <c r="AI272" s="493"/>
      <c r="AJ272" s="493">
        <v>0.3</v>
      </c>
      <c r="AK272" s="493"/>
      <c r="AL272" s="493">
        <v>0.5</v>
      </c>
      <c r="AM272" s="493">
        <v>0.5</v>
      </c>
      <c r="AN272" s="388"/>
      <c r="AO272" s="388"/>
      <c r="AP272" s="388"/>
      <c r="AQ272" s="589"/>
      <c r="AR272" s="587"/>
    </row>
    <row r="273" spans="2:44" ht="30" customHeight="1" x14ac:dyDescent="0.25">
      <c r="B273" s="400">
        <v>2018</v>
      </c>
      <c r="C273" s="457" t="s">
        <v>40</v>
      </c>
      <c r="D273" s="651" t="s">
        <v>472</v>
      </c>
      <c r="E273" s="651" t="s">
        <v>270</v>
      </c>
      <c r="F273" s="651" t="s">
        <v>534</v>
      </c>
      <c r="G273" s="651" t="s">
        <v>948</v>
      </c>
      <c r="H273" s="651" t="s">
        <v>722</v>
      </c>
      <c r="I273" s="452" t="s">
        <v>554</v>
      </c>
      <c r="J273" s="479" t="s">
        <v>1410</v>
      </c>
      <c r="K273" s="619" t="s">
        <v>1744</v>
      </c>
      <c r="L273" s="651">
        <v>3</v>
      </c>
      <c r="M273" s="619" t="s">
        <v>1152</v>
      </c>
      <c r="N273" s="651" t="s">
        <v>18</v>
      </c>
      <c r="O273" s="457" t="s">
        <v>300</v>
      </c>
      <c r="P273" s="656" t="s">
        <v>708</v>
      </c>
      <c r="Q273" s="651" t="s">
        <v>1938</v>
      </c>
      <c r="R273" s="666" t="s">
        <v>643</v>
      </c>
      <c r="S273" s="654" t="s">
        <v>644</v>
      </c>
      <c r="T273" s="654">
        <v>0</v>
      </c>
      <c r="U273" s="654">
        <v>0</v>
      </c>
      <c r="V273" s="654">
        <v>0</v>
      </c>
      <c r="W273" s="654">
        <v>559900</v>
      </c>
      <c r="X273" s="619" t="s">
        <v>1200</v>
      </c>
      <c r="Y273" s="651" t="s">
        <v>966</v>
      </c>
      <c r="Z273" s="651" t="s">
        <v>18</v>
      </c>
      <c r="AA273" s="619" t="s">
        <v>1926</v>
      </c>
      <c r="AB273" s="619" t="s">
        <v>1927</v>
      </c>
      <c r="AC273" s="653" t="s">
        <v>986</v>
      </c>
      <c r="AD273" s="456" t="s">
        <v>982</v>
      </c>
      <c r="AE273" s="440"/>
      <c r="AF273" s="440"/>
      <c r="AG273" s="440"/>
      <c r="AH273" s="440">
        <v>0.2</v>
      </c>
      <c r="AI273" s="440"/>
      <c r="AJ273" s="440">
        <v>0.3</v>
      </c>
      <c r="AK273" s="440"/>
      <c r="AL273" s="440">
        <v>0.5</v>
      </c>
      <c r="AM273" s="440">
        <v>0.7</v>
      </c>
      <c r="AN273" s="440"/>
      <c r="AO273" s="440">
        <v>0.9</v>
      </c>
      <c r="AP273" s="440">
        <v>1</v>
      </c>
      <c r="AQ273" s="619" t="s">
        <v>1052</v>
      </c>
      <c r="AR273" s="594"/>
    </row>
    <row r="274" spans="2:44" ht="30" customHeight="1" x14ac:dyDescent="0.25">
      <c r="B274" s="400">
        <v>2018</v>
      </c>
      <c r="C274" s="457" t="s">
        <v>40</v>
      </c>
      <c r="D274" s="652"/>
      <c r="E274" s="652"/>
      <c r="F274" s="652"/>
      <c r="G274" s="652"/>
      <c r="H274" s="652"/>
      <c r="I274" s="452" t="s">
        <v>554</v>
      </c>
      <c r="J274" s="479" t="s">
        <v>1410</v>
      </c>
      <c r="K274" s="620"/>
      <c r="L274" s="652"/>
      <c r="M274" s="620"/>
      <c r="N274" s="652"/>
      <c r="O274" s="457" t="s">
        <v>300</v>
      </c>
      <c r="P274" s="657"/>
      <c r="Q274" s="652"/>
      <c r="R274" s="667"/>
      <c r="S274" s="655"/>
      <c r="T274" s="655"/>
      <c r="U274" s="655"/>
      <c r="V274" s="655"/>
      <c r="W274" s="655"/>
      <c r="X274" s="620"/>
      <c r="Y274" s="652"/>
      <c r="Z274" s="652"/>
      <c r="AA274" s="620"/>
      <c r="AB274" s="620"/>
      <c r="AC274" s="665"/>
      <c r="AD274" s="456" t="s">
        <v>983</v>
      </c>
      <c r="AE274" s="391"/>
      <c r="AF274" s="392"/>
      <c r="AG274" s="392"/>
      <c r="AH274" s="392"/>
      <c r="AI274" s="392"/>
      <c r="AJ274" s="392"/>
      <c r="AK274" s="392"/>
      <c r="AL274" s="392"/>
      <c r="AM274" s="392"/>
      <c r="AN274" s="392"/>
      <c r="AO274" s="392"/>
      <c r="AP274" s="392"/>
      <c r="AQ274" s="620"/>
      <c r="AR274" s="595"/>
    </row>
    <row r="275" spans="2:44" ht="30" customHeight="1" x14ac:dyDescent="0.25">
      <c r="B275" s="400">
        <v>2019</v>
      </c>
      <c r="C275" s="457" t="s">
        <v>40</v>
      </c>
      <c r="D275" s="651" t="s">
        <v>472</v>
      </c>
      <c r="E275" s="651" t="s">
        <v>270</v>
      </c>
      <c r="F275" s="651" t="s">
        <v>534</v>
      </c>
      <c r="G275" s="651" t="s">
        <v>948</v>
      </c>
      <c r="H275" s="651" t="s">
        <v>722</v>
      </c>
      <c r="I275" s="452" t="s">
        <v>554</v>
      </c>
      <c r="J275" s="479" t="s">
        <v>1411</v>
      </c>
      <c r="K275" s="619" t="s">
        <v>1745</v>
      </c>
      <c r="L275" s="651">
        <v>3</v>
      </c>
      <c r="M275" s="619" t="s">
        <v>1152</v>
      </c>
      <c r="N275" s="651" t="s">
        <v>18</v>
      </c>
      <c r="O275" s="457" t="s">
        <v>300</v>
      </c>
      <c r="P275" s="656" t="s">
        <v>708</v>
      </c>
      <c r="Q275" s="651" t="s">
        <v>1248</v>
      </c>
      <c r="R275" s="666" t="s">
        <v>1210</v>
      </c>
      <c r="S275" s="654" t="s">
        <v>1210</v>
      </c>
      <c r="T275" s="654">
        <v>0</v>
      </c>
      <c r="U275" s="654">
        <v>0</v>
      </c>
      <c r="V275" s="654">
        <v>0</v>
      </c>
      <c r="W275" s="654">
        <v>615890</v>
      </c>
      <c r="X275" s="619" t="s">
        <v>1200</v>
      </c>
      <c r="Y275" s="651" t="s">
        <v>966</v>
      </c>
      <c r="Z275" s="651" t="s">
        <v>18</v>
      </c>
      <c r="AA275" s="619" t="s">
        <v>1926</v>
      </c>
      <c r="AB275" s="619" t="s">
        <v>1927</v>
      </c>
      <c r="AC275" s="653" t="s">
        <v>987</v>
      </c>
      <c r="AD275" s="456" t="s">
        <v>982</v>
      </c>
      <c r="AE275" s="440"/>
      <c r="AF275" s="440"/>
      <c r="AG275" s="440"/>
      <c r="AH275" s="440">
        <v>0.2</v>
      </c>
      <c r="AI275" s="440"/>
      <c r="AJ275" s="440">
        <v>0.3</v>
      </c>
      <c r="AK275" s="440"/>
      <c r="AL275" s="440">
        <v>0.5</v>
      </c>
      <c r="AM275" s="440">
        <v>0.7</v>
      </c>
      <c r="AN275" s="440"/>
      <c r="AO275" s="440">
        <v>0.9</v>
      </c>
      <c r="AP275" s="440">
        <v>1</v>
      </c>
      <c r="AQ275" s="619" t="s">
        <v>1052</v>
      </c>
      <c r="AR275" s="594"/>
    </row>
    <row r="276" spans="2:44" ht="30" customHeight="1" x14ac:dyDescent="0.25">
      <c r="B276" s="400">
        <v>2019</v>
      </c>
      <c r="C276" s="457" t="s">
        <v>40</v>
      </c>
      <c r="D276" s="652"/>
      <c r="E276" s="652"/>
      <c r="F276" s="652"/>
      <c r="G276" s="652"/>
      <c r="H276" s="652"/>
      <c r="I276" s="452" t="s">
        <v>554</v>
      </c>
      <c r="J276" s="479" t="s">
        <v>1411</v>
      </c>
      <c r="K276" s="620"/>
      <c r="L276" s="652"/>
      <c r="M276" s="620"/>
      <c r="N276" s="652"/>
      <c r="O276" s="457" t="s">
        <v>300</v>
      </c>
      <c r="P276" s="657"/>
      <c r="Q276" s="652"/>
      <c r="R276" s="667"/>
      <c r="S276" s="655"/>
      <c r="T276" s="655"/>
      <c r="U276" s="655"/>
      <c r="V276" s="655"/>
      <c r="W276" s="655"/>
      <c r="X276" s="620"/>
      <c r="Y276" s="652"/>
      <c r="Z276" s="652"/>
      <c r="AA276" s="620"/>
      <c r="AB276" s="620"/>
      <c r="AC276" s="665"/>
      <c r="AD276" s="456" t="s">
        <v>983</v>
      </c>
      <c r="AE276" s="391"/>
      <c r="AF276" s="392"/>
      <c r="AG276" s="392"/>
      <c r="AH276" s="392"/>
      <c r="AI276" s="392"/>
      <c r="AJ276" s="392"/>
      <c r="AK276" s="392"/>
      <c r="AL276" s="392"/>
      <c r="AM276" s="392"/>
      <c r="AN276" s="392"/>
      <c r="AO276" s="392"/>
      <c r="AP276" s="392"/>
      <c r="AQ276" s="620"/>
      <c r="AR276" s="595"/>
    </row>
    <row r="277" spans="2:44" ht="30" customHeight="1" x14ac:dyDescent="0.25">
      <c r="B277" s="399">
        <v>2017</v>
      </c>
      <c r="C277" s="455" t="s">
        <v>40</v>
      </c>
      <c r="D277" s="636" t="s">
        <v>472</v>
      </c>
      <c r="E277" s="636" t="s">
        <v>270</v>
      </c>
      <c r="F277" s="636" t="s">
        <v>535</v>
      </c>
      <c r="G277" s="636" t="s">
        <v>948</v>
      </c>
      <c r="H277" s="636" t="s">
        <v>722</v>
      </c>
      <c r="I277" s="454" t="s">
        <v>555</v>
      </c>
      <c r="J277" s="478" t="s">
        <v>1412</v>
      </c>
      <c r="K277" s="588" t="s">
        <v>1746</v>
      </c>
      <c r="L277" s="636">
        <v>2</v>
      </c>
      <c r="M277" s="588" t="s">
        <v>1056</v>
      </c>
      <c r="N277" s="636" t="s">
        <v>18</v>
      </c>
      <c r="O277" s="415" t="s">
        <v>300</v>
      </c>
      <c r="P277" s="647" t="s">
        <v>629</v>
      </c>
      <c r="Q277" s="636" t="s">
        <v>678</v>
      </c>
      <c r="R277" s="669" t="s">
        <v>673</v>
      </c>
      <c r="S277" s="631" t="s">
        <v>675</v>
      </c>
      <c r="T277" s="631">
        <v>0</v>
      </c>
      <c r="U277" s="631">
        <v>0</v>
      </c>
      <c r="V277" s="631">
        <v>1263000</v>
      </c>
      <c r="W277" s="631">
        <v>1691163.82</v>
      </c>
      <c r="X277" s="588" t="s">
        <v>1589</v>
      </c>
      <c r="Y277" s="636" t="s">
        <v>966</v>
      </c>
      <c r="Z277" s="636" t="s">
        <v>18</v>
      </c>
      <c r="AA277" s="588" t="s">
        <v>1053</v>
      </c>
      <c r="AB277" s="588" t="s">
        <v>1900</v>
      </c>
      <c r="AC277" s="590" t="s">
        <v>1170</v>
      </c>
      <c r="AD277" s="274" t="s">
        <v>982</v>
      </c>
      <c r="AE277" s="276">
        <v>0.7</v>
      </c>
      <c r="AF277" s="276">
        <v>0.8</v>
      </c>
      <c r="AG277" s="276">
        <v>1</v>
      </c>
      <c r="AH277" s="276"/>
      <c r="AI277" s="276"/>
      <c r="AJ277" s="493"/>
      <c r="AK277" s="493"/>
      <c r="AL277" s="493"/>
      <c r="AM277" s="493"/>
      <c r="AN277" s="437"/>
      <c r="AO277" s="437"/>
      <c r="AP277" s="437"/>
      <c r="AQ277" s="588" t="s">
        <v>1055</v>
      </c>
      <c r="AR277" s="607" t="s">
        <v>2006</v>
      </c>
    </row>
    <row r="278" spans="2:44" ht="30" customHeight="1" x14ac:dyDescent="0.25">
      <c r="B278" s="399">
        <v>2017</v>
      </c>
      <c r="C278" s="455" t="s">
        <v>40</v>
      </c>
      <c r="D278" s="637"/>
      <c r="E278" s="637"/>
      <c r="F278" s="637"/>
      <c r="G278" s="637"/>
      <c r="H278" s="637"/>
      <c r="I278" s="454" t="s">
        <v>555</v>
      </c>
      <c r="J278" s="478" t="s">
        <v>1412</v>
      </c>
      <c r="K278" s="589"/>
      <c r="L278" s="637"/>
      <c r="M278" s="589"/>
      <c r="N278" s="637"/>
      <c r="O278" s="415" t="s">
        <v>300</v>
      </c>
      <c r="P278" s="648"/>
      <c r="Q278" s="637"/>
      <c r="R278" s="670"/>
      <c r="S278" s="632"/>
      <c r="T278" s="632"/>
      <c r="U278" s="632"/>
      <c r="V278" s="632"/>
      <c r="W278" s="632"/>
      <c r="X278" s="589"/>
      <c r="Y278" s="637"/>
      <c r="Z278" s="637"/>
      <c r="AA278" s="589"/>
      <c r="AB278" s="589"/>
      <c r="AC278" s="590"/>
      <c r="AD278" s="275" t="s">
        <v>983</v>
      </c>
      <c r="AE278" s="277">
        <v>0.7</v>
      </c>
      <c r="AF278" s="276">
        <v>0.8</v>
      </c>
      <c r="AG278" s="276">
        <v>0.8</v>
      </c>
      <c r="AH278" s="276">
        <v>0.8</v>
      </c>
      <c r="AI278" s="276">
        <v>0.8</v>
      </c>
      <c r="AJ278" s="493">
        <v>0.8</v>
      </c>
      <c r="AK278" s="493">
        <v>0.8</v>
      </c>
      <c r="AL278" s="493">
        <v>0.8</v>
      </c>
      <c r="AM278" s="493">
        <v>0.8</v>
      </c>
      <c r="AN278" s="437"/>
      <c r="AO278" s="437"/>
      <c r="AP278" s="437"/>
      <c r="AQ278" s="589"/>
      <c r="AR278" s="608"/>
    </row>
    <row r="279" spans="2:44" ht="30" customHeight="1" x14ac:dyDescent="0.25">
      <c r="B279" s="400">
        <v>2018</v>
      </c>
      <c r="C279" s="457" t="s">
        <v>40</v>
      </c>
      <c r="D279" s="651" t="s">
        <v>472</v>
      </c>
      <c r="E279" s="651" t="s">
        <v>270</v>
      </c>
      <c r="F279" s="651" t="s">
        <v>535</v>
      </c>
      <c r="G279" s="651" t="s">
        <v>948</v>
      </c>
      <c r="H279" s="651" t="s">
        <v>722</v>
      </c>
      <c r="I279" s="452" t="s">
        <v>555</v>
      </c>
      <c r="J279" s="479" t="s">
        <v>1413</v>
      </c>
      <c r="K279" s="619" t="s">
        <v>1747</v>
      </c>
      <c r="L279" s="651">
        <v>2</v>
      </c>
      <c r="M279" s="619" t="s">
        <v>1056</v>
      </c>
      <c r="N279" s="651" t="s">
        <v>18</v>
      </c>
      <c r="O279" s="457" t="s">
        <v>300</v>
      </c>
      <c r="P279" s="656" t="s">
        <v>629</v>
      </c>
      <c r="Q279" s="651" t="s">
        <v>1937</v>
      </c>
      <c r="R279" s="666" t="s">
        <v>646</v>
      </c>
      <c r="S279" s="654" t="s">
        <v>675</v>
      </c>
      <c r="T279" s="654">
        <v>0</v>
      </c>
      <c r="U279" s="654">
        <v>0</v>
      </c>
      <c r="V279" s="654">
        <v>0</v>
      </c>
      <c r="W279" s="654">
        <v>1691163.82</v>
      </c>
      <c r="X279" s="619" t="s">
        <v>1201</v>
      </c>
      <c r="Y279" s="651" t="s">
        <v>966</v>
      </c>
      <c r="Z279" s="651" t="s">
        <v>18</v>
      </c>
      <c r="AA279" s="619" t="s">
        <v>1261</v>
      </c>
      <c r="AB279" s="619" t="s">
        <v>1262</v>
      </c>
      <c r="AC279" s="653" t="s">
        <v>986</v>
      </c>
      <c r="AD279" s="453" t="s">
        <v>982</v>
      </c>
      <c r="AE279" s="440">
        <v>0.7</v>
      </c>
      <c r="AF279" s="440">
        <v>0.8</v>
      </c>
      <c r="AG279" s="440">
        <v>1</v>
      </c>
      <c r="AH279" s="440"/>
      <c r="AI279" s="440"/>
      <c r="AJ279" s="440"/>
      <c r="AK279" s="440"/>
      <c r="AL279" s="440"/>
      <c r="AM279" s="440"/>
      <c r="AN279" s="440"/>
      <c r="AO279" s="440"/>
      <c r="AP279" s="440"/>
      <c r="AQ279" s="619" t="s">
        <v>1263</v>
      </c>
      <c r="AR279" s="594"/>
    </row>
    <row r="280" spans="2:44" ht="30" customHeight="1" x14ac:dyDescent="0.25">
      <c r="B280" s="400">
        <v>2018</v>
      </c>
      <c r="C280" s="457" t="s">
        <v>40</v>
      </c>
      <c r="D280" s="652"/>
      <c r="E280" s="652"/>
      <c r="F280" s="652"/>
      <c r="G280" s="652"/>
      <c r="H280" s="652"/>
      <c r="I280" s="452" t="s">
        <v>555</v>
      </c>
      <c r="J280" s="479" t="s">
        <v>1413</v>
      </c>
      <c r="K280" s="620"/>
      <c r="L280" s="652"/>
      <c r="M280" s="620"/>
      <c r="N280" s="652"/>
      <c r="O280" s="457" t="s">
        <v>300</v>
      </c>
      <c r="P280" s="657"/>
      <c r="Q280" s="652"/>
      <c r="R280" s="667"/>
      <c r="S280" s="655"/>
      <c r="T280" s="655"/>
      <c r="U280" s="655"/>
      <c r="V280" s="655"/>
      <c r="W280" s="655"/>
      <c r="X280" s="620"/>
      <c r="Y280" s="652"/>
      <c r="Z280" s="652"/>
      <c r="AA280" s="620"/>
      <c r="AB280" s="620"/>
      <c r="AC280" s="665"/>
      <c r="AD280" s="453" t="s">
        <v>983</v>
      </c>
      <c r="AE280" s="434"/>
      <c r="AF280" s="440"/>
      <c r="AG280" s="440"/>
      <c r="AH280" s="440"/>
      <c r="AI280" s="440"/>
      <c r="AJ280" s="440"/>
      <c r="AK280" s="440"/>
      <c r="AL280" s="440"/>
      <c r="AM280" s="440"/>
      <c r="AN280" s="440"/>
      <c r="AO280" s="440"/>
      <c r="AP280" s="440"/>
      <c r="AQ280" s="620"/>
      <c r="AR280" s="595"/>
    </row>
    <row r="281" spans="2:44" ht="30" customHeight="1" x14ac:dyDescent="0.25">
      <c r="B281" s="400">
        <v>2019</v>
      </c>
      <c r="C281" s="457" t="s">
        <v>40</v>
      </c>
      <c r="D281" s="651" t="s">
        <v>472</v>
      </c>
      <c r="E281" s="651" t="s">
        <v>270</v>
      </c>
      <c r="F281" s="651" t="s">
        <v>535</v>
      </c>
      <c r="G281" s="651" t="s">
        <v>948</v>
      </c>
      <c r="H281" s="651" t="s">
        <v>722</v>
      </c>
      <c r="I281" s="452" t="s">
        <v>555</v>
      </c>
      <c r="J281" s="479" t="s">
        <v>1414</v>
      </c>
      <c r="K281" s="619" t="s">
        <v>1748</v>
      </c>
      <c r="L281" s="651">
        <v>2</v>
      </c>
      <c r="M281" s="619" t="s">
        <v>1056</v>
      </c>
      <c r="N281" s="651" t="s">
        <v>18</v>
      </c>
      <c r="O281" s="457" t="s">
        <v>300</v>
      </c>
      <c r="P281" s="656" t="s">
        <v>629</v>
      </c>
      <c r="Q281" s="651" t="s">
        <v>1248</v>
      </c>
      <c r="R281" s="666" t="s">
        <v>1210</v>
      </c>
      <c r="S281" s="654" t="s">
        <v>1210</v>
      </c>
      <c r="T281" s="654">
        <v>0</v>
      </c>
      <c r="U281" s="654">
        <v>0</v>
      </c>
      <c r="V281" s="654">
        <v>0</v>
      </c>
      <c r="W281" s="654">
        <v>1673485.36</v>
      </c>
      <c r="X281" s="619" t="s">
        <v>1201</v>
      </c>
      <c r="Y281" s="651" t="s">
        <v>966</v>
      </c>
      <c r="Z281" s="651" t="s">
        <v>18</v>
      </c>
      <c r="AA281" s="619" t="s">
        <v>1261</v>
      </c>
      <c r="AB281" s="619" t="s">
        <v>1262</v>
      </c>
      <c r="AC281" s="653" t="s">
        <v>987</v>
      </c>
      <c r="AD281" s="453" t="s">
        <v>982</v>
      </c>
      <c r="AE281" s="440">
        <v>0.7</v>
      </c>
      <c r="AF281" s="440">
        <v>0.8</v>
      </c>
      <c r="AG281" s="440">
        <v>1</v>
      </c>
      <c r="AH281" s="440"/>
      <c r="AI281" s="440"/>
      <c r="AJ281" s="440"/>
      <c r="AK281" s="440"/>
      <c r="AL281" s="440"/>
      <c r="AM281" s="440"/>
      <c r="AN281" s="440"/>
      <c r="AO281" s="440"/>
      <c r="AP281" s="440"/>
      <c r="AQ281" s="619" t="s">
        <v>1263</v>
      </c>
      <c r="AR281" s="594"/>
    </row>
    <row r="282" spans="2:44" ht="30" customHeight="1" x14ac:dyDescent="0.25">
      <c r="B282" s="400">
        <v>2019</v>
      </c>
      <c r="C282" s="457" t="s">
        <v>40</v>
      </c>
      <c r="D282" s="652"/>
      <c r="E282" s="652"/>
      <c r="F282" s="652"/>
      <c r="G282" s="652"/>
      <c r="H282" s="652"/>
      <c r="I282" s="452" t="s">
        <v>555</v>
      </c>
      <c r="J282" s="479" t="s">
        <v>1414</v>
      </c>
      <c r="K282" s="620"/>
      <c r="L282" s="652"/>
      <c r="M282" s="620"/>
      <c r="N282" s="652"/>
      <c r="O282" s="457" t="s">
        <v>300</v>
      </c>
      <c r="P282" s="657"/>
      <c r="Q282" s="652"/>
      <c r="R282" s="667"/>
      <c r="S282" s="655"/>
      <c r="T282" s="655"/>
      <c r="U282" s="655"/>
      <c r="V282" s="655"/>
      <c r="W282" s="655"/>
      <c r="X282" s="620"/>
      <c r="Y282" s="652"/>
      <c r="Z282" s="652"/>
      <c r="AA282" s="620"/>
      <c r="AB282" s="620"/>
      <c r="AC282" s="665"/>
      <c r="AD282" s="453" t="s">
        <v>983</v>
      </c>
      <c r="AE282" s="434"/>
      <c r="AF282" s="440"/>
      <c r="AG282" s="440"/>
      <c r="AH282" s="440"/>
      <c r="AI282" s="440"/>
      <c r="AJ282" s="440"/>
      <c r="AK282" s="440"/>
      <c r="AL282" s="440"/>
      <c r="AM282" s="440"/>
      <c r="AN282" s="440"/>
      <c r="AO282" s="440"/>
      <c r="AP282" s="440"/>
      <c r="AQ282" s="620"/>
      <c r="AR282" s="595"/>
    </row>
    <row r="283" spans="2:44" ht="30" customHeight="1" x14ac:dyDescent="0.25">
      <c r="B283" s="258">
        <v>2017</v>
      </c>
      <c r="C283" s="458" t="s">
        <v>40</v>
      </c>
      <c r="D283" s="643" t="s">
        <v>472</v>
      </c>
      <c r="E283" s="643" t="s">
        <v>270</v>
      </c>
      <c r="F283" s="643" t="s">
        <v>536</v>
      </c>
      <c r="G283" s="643" t="s">
        <v>948</v>
      </c>
      <c r="H283" s="643" t="s">
        <v>722</v>
      </c>
      <c r="I283" s="459" t="s">
        <v>556</v>
      </c>
      <c r="J283" s="477" t="s">
        <v>1415</v>
      </c>
      <c r="K283" s="615" t="s">
        <v>1749</v>
      </c>
      <c r="L283" s="643">
        <v>2</v>
      </c>
      <c r="M283" s="615" t="s">
        <v>1056</v>
      </c>
      <c r="N283" s="643" t="s">
        <v>18</v>
      </c>
      <c r="O283" s="458" t="s">
        <v>300</v>
      </c>
      <c r="P283" s="638" t="s">
        <v>629</v>
      </c>
      <c r="Q283" s="643" t="s">
        <v>678</v>
      </c>
      <c r="R283" s="673" t="s">
        <v>646</v>
      </c>
      <c r="S283" s="640" t="s">
        <v>675</v>
      </c>
      <c r="T283" s="640">
        <v>0</v>
      </c>
      <c r="U283" s="640">
        <v>0</v>
      </c>
      <c r="V283" s="640">
        <v>0</v>
      </c>
      <c r="W283" s="640">
        <v>0</v>
      </c>
      <c r="X283" s="615" t="s">
        <v>1563</v>
      </c>
      <c r="Y283" s="643" t="s">
        <v>966</v>
      </c>
      <c r="Z283" s="643" t="s">
        <v>18</v>
      </c>
      <c r="AA283" s="643" t="s">
        <v>989</v>
      </c>
      <c r="AB283" s="643" t="s">
        <v>989</v>
      </c>
      <c r="AC283" s="679" t="s">
        <v>988</v>
      </c>
      <c r="AD283" s="460" t="s">
        <v>982</v>
      </c>
      <c r="AE283" s="235"/>
      <c r="AF283" s="235"/>
      <c r="AG283" s="235"/>
      <c r="AH283" s="235"/>
      <c r="AI283" s="235"/>
      <c r="AJ283" s="235"/>
      <c r="AK283" s="235"/>
      <c r="AL283" s="235"/>
      <c r="AM283" s="235"/>
      <c r="AN283" s="235"/>
      <c r="AO283" s="235"/>
      <c r="AP283" s="235"/>
      <c r="AQ283" s="643" t="s">
        <v>989</v>
      </c>
      <c r="AR283" s="597" t="s">
        <v>1901</v>
      </c>
    </row>
    <row r="284" spans="2:44" ht="30" customHeight="1" x14ac:dyDescent="0.25">
      <c r="B284" s="258">
        <v>2017</v>
      </c>
      <c r="C284" s="458" t="s">
        <v>40</v>
      </c>
      <c r="D284" s="645"/>
      <c r="E284" s="645"/>
      <c r="F284" s="645"/>
      <c r="G284" s="645"/>
      <c r="H284" s="645"/>
      <c r="I284" s="459" t="s">
        <v>556</v>
      </c>
      <c r="J284" s="477" t="s">
        <v>1415</v>
      </c>
      <c r="K284" s="616"/>
      <c r="L284" s="645"/>
      <c r="M284" s="616"/>
      <c r="N284" s="645"/>
      <c r="O284" s="458" t="s">
        <v>300</v>
      </c>
      <c r="P284" s="672"/>
      <c r="Q284" s="645"/>
      <c r="R284" s="674"/>
      <c r="S284" s="671"/>
      <c r="T284" s="671"/>
      <c r="U284" s="671"/>
      <c r="V284" s="671"/>
      <c r="W284" s="671"/>
      <c r="X284" s="616"/>
      <c r="Y284" s="645"/>
      <c r="Z284" s="645"/>
      <c r="AA284" s="645"/>
      <c r="AB284" s="645"/>
      <c r="AC284" s="679"/>
      <c r="AD284" s="460" t="s">
        <v>983</v>
      </c>
      <c r="AE284" s="235"/>
      <c r="AF284" s="235"/>
      <c r="AG284" s="235"/>
      <c r="AH284" s="235"/>
      <c r="AI284" s="235"/>
      <c r="AJ284" s="235"/>
      <c r="AK284" s="235"/>
      <c r="AL284" s="235"/>
      <c r="AM284" s="235"/>
      <c r="AN284" s="235"/>
      <c r="AO284" s="235"/>
      <c r="AP284" s="235"/>
      <c r="AQ284" s="645"/>
      <c r="AR284" s="599"/>
    </row>
    <row r="285" spans="2:44" ht="30" customHeight="1" x14ac:dyDescent="0.25">
      <c r="B285" s="258">
        <v>2018</v>
      </c>
      <c r="C285" s="458" t="s">
        <v>40</v>
      </c>
      <c r="D285" s="643" t="s">
        <v>472</v>
      </c>
      <c r="E285" s="643" t="s">
        <v>270</v>
      </c>
      <c r="F285" s="643" t="s">
        <v>536</v>
      </c>
      <c r="G285" s="643" t="s">
        <v>948</v>
      </c>
      <c r="H285" s="643" t="s">
        <v>722</v>
      </c>
      <c r="I285" s="459" t="s">
        <v>556</v>
      </c>
      <c r="J285" s="477" t="s">
        <v>1416</v>
      </c>
      <c r="K285" s="615" t="s">
        <v>1750</v>
      </c>
      <c r="L285" s="643">
        <v>2</v>
      </c>
      <c r="M285" s="615" t="s">
        <v>1056</v>
      </c>
      <c r="N285" s="643" t="s">
        <v>18</v>
      </c>
      <c r="O285" s="458" t="s">
        <v>300</v>
      </c>
      <c r="P285" s="638" t="s">
        <v>629</v>
      </c>
      <c r="Q285" s="643" t="s">
        <v>678</v>
      </c>
      <c r="R285" s="673" t="s">
        <v>646</v>
      </c>
      <c r="S285" s="640" t="s">
        <v>675</v>
      </c>
      <c r="T285" s="640">
        <v>0</v>
      </c>
      <c r="U285" s="640">
        <v>0</v>
      </c>
      <c r="V285" s="640">
        <v>0</v>
      </c>
      <c r="W285" s="640">
        <v>0</v>
      </c>
      <c r="X285" s="615" t="s">
        <v>1057</v>
      </c>
      <c r="Y285" s="643" t="s">
        <v>966</v>
      </c>
      <c r="Z285" s="643" t="s">
        <v>18</v>
      </c>
      <c r="AA285" s="643" t="s">
        <v>989</v>
      </c>
      <c r="AB285" s="643" t="s">
        <v>989</v>
      </c>
      <c r="AC285" s="679" t="s">
        <v>988</v>
      </c>
      <c r="AD285" s="460" t="s">
        <v>982</v>
      </c>
      <c r="AE285" s="235"/>
      <c r="AF285" s="235"/>
      <c r="AG285" s="235"/>
      <c r="AH285" s="235"/>
      <c r="AI285" s="235"/>
      <c r="AJ285" s="235"/>
      <c r="AK285" s="235"/>
      <c r="AL285" s="235"/>
      <c r="AM285" s="235"/>
      <c r="AN285" s="235"/>
      <c r="AO285" s="235"/>
      <c r="AP285" s="235"/>
      <c r="AQ285" s="643" t="s">
        <v>989</v>
      </c>
      <c r="AR285" s="597" t="s">
        <v>1901</v>
      </c>
    </row>
    <row r="286" spans="2:44" ht="30" customHeight="1" x14ac:dyDescent="0.25">
      <c r="B286" s="258">
        <v>2018</v>
      </c>
      <c r="C286" s="458" t="s">
        <v>40</v>
      </c>
      <c r="D286" s="645"/>
      <c r="E286" s="645"/>
      <c r="F286" s="645"/>
      <c r="G286" s="645"/>
      <c r="H286" s="645"/>
      <c r="I286" s="459" t="s">
        <v>556</v>
      </c>
      <c r="J286" s="477" t="s">
        <v>1416</v>
      </c>
      <c r="K286" s="616"/>
      <c r="L286" s="645"/>
      <c r="M286" s="616"/>
      <c r="N286" s="645"/>
      <c r="O286" s="458" t="s">
        <v>300</v>
      </c>
      <c r="P286" s="672"/>
      <c r="Q286" s="645"/>
      <c r="R286" s="674"/>
      <c r="S286" s="671"/>
      <c r="T286" s="671"/>
      <c r="U286" s="671"/>
      <c r="V286" s="671"/>
      <c r="W286" s="671"/>
      <c r="X286" s="616"/>
      <c r="Y286" s="645"/>
      <c r="Z286" s="645"/>
      <c r="AA286" s="645"/>
      <c r="AB286" s="645"/>
      <c r="AC286" s="679"/>
      <c r="AD286" s="460" t="s">
        <v>983</v>
      </c>
      <c r="AE286" s="235"/>
      <c r="AF286" s="235"/>
      <c r="AG286" s="235"/>
      <c r="AH286" s="235"/>
      <c r="AI286" s="235"/>
      <c r="AJ286" s="235"/>
      <c r="AK286" s="235"/>
      <c r="AL286" s="235"/>
      <c r="AM286" s="235"/>
      <c r="AN286" s="235"/>
      <c r="AO286" s="235"/>
      <c r="AP286" s="235"/>
      <c r="AQ286" s="645"/>
      <c r="AR286" s="599"/>
    </row>
    <row r="287" spans="2:44" ht="30" customHeight="1" x14ac:dyDescent="0.25">
      <c r="B287" s="258">
        <v>2019</v>
      </c>
      <c r="C287" s="458" t="s">
        <v>40</v>
      </c>
      <c r="D287" s="643" t="s">
        <v>472</v>
      </c>
      <c r="E287" s="643" t="s">
        <v>270</v>
      </c>
      <c r="F287" s="643" t="s">
        <v>536</v>
      </c>
      <c r="G287" s="643" t="s">
        <v>948</v>
      </c>
      <c r="H287" s="643" t="s">
        <v>722</v>
      </c>
      <c r="I287" s="459" t="s">
        <v>556</v>
      </c>
      <c r="J287" s="477" t="s">
        <v>1417</v>
      </c>
      <c r="K287" s="615" t="s">
        <v>1751</v>
      </c>
      <c r="L287" s="643">
        <v>2</v>
      </c>
      <c r="M287" s="615" t="s">
        <v>1056</v>
      </c>
      <c r="N287" s="643" t="s">
        <v>18</v>
      </c>
      <c r="O287" s="458" t="s">
        <v>300</v>
      </c>
      <c r="P287" s="638" t="s">
        <v>629</v>
      </c>
      <c r="Q287" s="643" t="s">
        <v>678</v>
      </c>
      <c r="R287" s="673" t="s">
        <v>646</v>
      </c>
      <c r="S287" s="640" t="s">
        <v>675</v>
      </c>
      <c r="T287" s="640">
        <v>0</v>
      </c>
      <c r="U287" s="640">
        <v>0</v>
      </c>
      <c r="V287" s="640">
        <v>0</v>
      </c>
      <c r="W287" s="640">
        <v>0</v>
      </c>
      <c r="X287" s="615" t="s">
        <v>1057</v>
      </c>
      <c r="Y287" s="643" t="s">
        <v>966</v>
      </c>
      <c r="Z287" s="643" t="s">
        <v>18</v>
      </c>
      <c r="AA287" s="643" t="s">
        <v>989</v>
      </c>
      <c r="AB287" s="643" t="s">
        <v>989</v>
      </c>
      <c r="AC287" s="679" t="s">
        <v>988</v>
      </c>
      <c r="AD287" s="460" t="s">
        <v>982</v>
      </c>
      <c r="AE287" s="235"/>
      <c r="AF287" s="235"/>
      <c r="AG287" s="235"/>
      <c r="AH287" s="235"/>
      <c r="AI287" s="235"/>
      <c r="AJ287" s="235"/>
      <c r="AK287" s="235"/>
      <c r="AL287" s="235"/>
      <c r="AM287" s="235"/>
      <c r="AN287" s="235"/>
      <c r="AO287" s="235"/>
      <c r="AP287" s="235"/>
      <c r="AQ287" s="643" t="s">
        <v>989</v>
      </c>
      <c r="AR287" s="597" t="s">
        <v>1901</v>
      </c>
    </row>
    <row r="288" spans="2:44" ht="30" customHeight="1" x14ac:dyDescent="0.25">
      <c r="B288" s="258">
        <v>2019</v>
      </c>
      <c r="C288" s="458" t="s">
        <v>40</v>
      </c>
      <c r="D288" s="645"/>
      <c r="E288" s="645"/>
      <c r="F288" s="645"/>
      <c r="G288" s="645"/>
      <c r="H288" s="645"/>
      <c r="I288" s="459" t="s">
        <v>556</v>
      </c>
      <c r="J288" s="477" t="s">
        <v>1417</v>
      </c>
      <c r="K288" s="616"/>
      <c r="L288" s="645"/>
      <c r="M288" s="616"/>
      <c r="N288" s="645"/>
      <c r="O288" s="458" t="s">
        <v>300</v>
      </c>
      <c r="P288" s="672"/>
      <c r="Q288" s="645"/>
      <c r="R288" s="674"/>
      <c r="S288" s="671"/>
      <c r="T288" s="671"/>
      <c r="U288" s="671"/>
      <c r="V288" s="671"/>
      <c r="W288" s="671"/>
      <c r="X288" s="616"/>
      <c r="Y288" s="645"/>
      <c r="Z288" s="645"/>
      <c r="AA288" s="645"/>
      <c r="AB288" s="645"/>
      <c r="AC288" s="679"/>
      <c r="AD288" s="460" t="s">
        <v>983</v>
      </c>
      <c r="AE288" s="235"/>
      <c r="AF288" s="235"/>
      <c r="AG288" s="235"/>
      <c r="AH288" s="235"/>
      <c r="AI288" s="235"/>
      <c r="AJ288" s="235"/>
      <c r="AK288" s="235"/>
      <c r="AL288" s="235"/>
      <c r="AM288" s="235"/>
      <c r="AN288" s="235"/>
      <c r="AO288" s="235"/>
      <c r="AP288" s="235"/>
      <c r="AQ288" s="645"/>
      <c r="AR288" s="599"/>
    </row>
    <row r="289" spans="2:44" ht="30" customHeight="1" x14ac:dyDescent="0.25">
      <c r="B289" s="258">
        <v>2017</v>
      </c>
      <c r="C289" s="501" t="s">
        <v>40</v>
      </c>
      <c r="D289" s="643" t="s">
        <v>472</v>
      </c>
      <c r="E289" s="643" t="s">
        <v>270</v>
      </c>
      <c r="F289" s="643" t="s">
        <v>537</v>
      </c>
      <c r="G289" s="643" t="s">
        <v>948</v>
      </c>
      <c r="H289" s="643" t="s">
        <v>722</v>
      </c>
      <c r="I289" s="498" t="s">
        <v>557</v>
      </c>
      <c r="J289" s="498" t="s">
        <v>1418</v>
      </c>
      <c r="K289" s="615" t="s">
        <v>545</v>
      </c>
      <c r="L289" s="643">
        <v>2</v>
      </c>
      <c r="M289" s="615" t="s">
        <v>1153</v>
      </c>
      <c r="N289" s="643" t="s">
        <v>18</v>
      </c>
      <c r="O289" s="501">
        <v>2017</v>
      </c>
      <c r="P289" s="638" t="s">
        <v>709</v>
      </c>
      <c r="Q289" s="643" t="s">
        <v>645</v>
      </c>
      <c r="R289" s="673" t="s">
        <v>646</v>
      </c>
      <c r="S289" s="640" t="s">
        <v>647</v>
      </c>
      <c r="T289" s="640">
        <v>900</v>
      </c>
      <c r="U289" s="640">
        <v>900</v>
      </c>
      <c r="V289" s="640">
        <v>0</v>
      </c>
      <c r="W289" s="640">
        <v>0</v>
      </c>
      <c r="X289" s="615" t="s">
        <v>1590</v>
      </c>
      <c r="Y289" s="643" t="s">
        <v>966</v>
      </c>
      <c r="Z289" s="643" t="s">
        <v>18</v>
      </c>
      <c r="AA289" s="643" t="s">
        <v>1059</v>
      </c>
      <c r="AB289" s="643" t="s">
        <v>1058</v>
      </c>
      <c r="AC289" s="679" t="s">
        <v>1955</v>
      </c>
      <c r="AD289" s="499" t="s">
        <v>982</v>
      </c>
      <c r="AE289" s="235"/>
      <c r="AF289" s="235"/>
      <c r="AG289" s="235">
        <v>0.3</v>
      </c>
      <c r="AH289" s="235">
        <v>0.5</v>
      </c>
      <c r="AI289" s="235">
        <v>0.7</v>
      </c>
      <c r="AJ289" s="235">
        <v>0.9</v>
      </c>
      <c r="AK289" s="235">
        <v>1</v>
      </c>
      <c r="AL289" s="235"/>
      <c r="AM289" s="235"/>
      <c r="AN289" s="235"/>
      <c r="AO289" s="235"/>
      <c r="AP289" s="235"/>
      <c r="AQ289" s="643" t="s">
        <v>1311</v>
      </c>
      <c r="AR289" s="597" t="s">
        <v>1962</v>
      </c>
    </row>
    <row r="290" spans="2:44" ht="30" customHeight="1" x14ac:dyDescent="0.25">
      <c r="B290" s="258">
        <v>2017</v>
      </c>
      <c r="C290" s="501" t="s">
        <v>40</v>
      </c>
      <c r="D290" s="645"/>
      <c r="E290" s="645"/>
      <c r="F290" s="645"/>
      <c r="G290" s="645"/>
      <c r="H290" s="645"/>
      <c r="I290" s="498" t="s">
        <v>557</v>
      </c>
      <c r="J290" s="498" t="s">
        <v>1418</v>
      </c>
      <c r="K290" s="616"/>
      <c r="L290" s="645"/>
      <c r="M290" s="616"/>
      <c r="N290" s="645"/>
      <c r="O290" s="501">
        <v>2017</v>
      </c>
      <c r="P290" s="672"/>
      <c r="Q290" s="645"/>
      <c r="R290" s="674"/>
      <c r="S290" s="671"/>
      <c r="T290" s="671"/>
      <c r="U290" s="671"/>
      <c r="V290" s="671"/>
      <c r="W290" s="671"/>
      <c r="X290" s="616"/>
      <c r="Y290" s="645"/>
      <c r="Z290" s="645"/>
      <c r="AA290" s="645"/>
      <c r="AB290" s="645"/>
      <c r="AC290" s="679"/>
      <c r="AD290" s="499" t="s">
        <v>983</v>
      </c>
      <c r="AE290" s="235"/>
      <c r="AF290" s="235"/>
      <c r="AG290" s="235"/>
      <c r="AH290" s="235"/>
      <c r="AI290" s="235">
        <v>0.3</v>
      </c>
      <c r="AJ290" s="235"/>
      <c r="AK290" s="235"/>
      <c r="AL290" s="235"/>
      <c r="AM290" s="235"/>
      <c r="AN290" s="235"/>
      <c r="AO290" s="235"/>
      <c r="AP290" s="235"/>
      <c r="AQ290" s="645"/>
      <c r="AR290" s="599"/>
    </row>
    <row r="291" spans="2:44" ht="30" customHeight="1" x14ac:dyDescent="0.25">
      <c r="B291" s="399">
        <v>2017</v>
      </c>
      <c r="C291" s="455" t="s">
        <v>40</v>
      </c>
      <c r="D291" s="636" t="s">
        <v>472</v>
      </c>
      <c r="E291" s="636" t="s">
        <v>270</v>
      </c>
      <c r="F291" s="636" t="s">
        <v>538</v>
      </c>
      <c r="G291" s="636" t="s">
        <v>948</v>
      </c>
      <c r="H291" s="636" t="s">
        <v>722</v>
      </c>
      <c r="I291" s="454" t="s">
        <v>558</v>
      </c>
      <c r="J291" s="478" t="s">
        <v>1419</v>
      </c>
      <c r="K291" s="588" t="s">
        <v>1752</v>
      </c>
      <c r="L291" s="636">
        <v>2</v>
      </c>
      <c r="M291" s="588" t="s">
        <v>1330</v>
      </c>
      <c r="N291" s="636" t="s">
        <v>18</v>
      </c>
      <c r="O291" s="415" t="s">
        <v>300</v>
      </c>
      <c r="P291" s="647" t="s">
        <v>709</v>
      </c>
      <c r="Q291" s="636" t="s">
        <v>648</v>
      </c>
      <c r="R291" s="669" t="s">
        <v>649</v>
      </c>
      <c r="S291" s="631" t="s">
        <v>647</v>
      </c>
      <c r="T291" s="631">
        <v>0</v>
      </c>
      <c r="U291" s="631">
        <v>0</v>
      </c>
      <c r="V291" s="631">
        <v>80000</v>
      </c>
      <c r="W291" s="631">
        <v>80000</v>
      </c>
      <c r="X291" s="588" t="s">
        <v>1591</v>
      </c>
      <c r="Y291" s="636" t="s">
        <v>966</v>
      </c>
      <c r="Z291" s="636" t="s">
        <v>18</v>
      </c>
      <c r="AA291" s="588" t="s">
        <v>1060</v>
      </c>
      <c r="AB291" s="588" t="s">
        <v>1061</v>
      </c>
      <c r="AC291" s="646" t="s">
        <v>1977</v>
      </c>
      <c r="AD291" s="509" t="s">
        <v>982</v>
      </c>
      <c r="AE291" s="310"/>
      <c r="AF291" s="310"/>
      <c r="AG291" s="311"/>
      <c r="AH291" s="311"/>
      <c r="AI291" s="313">
        <v>0.1</v>
      </c>
      <c r="AJ291" s="313"/>
      <c r="AK291" s="313">
        <v>0.5</v>
      </c>
      <c r="AL291" s="313"/>
      <c r="AM291" s="313">
        <v>0.8</v>
      </c>
      <c r="AN291" s="313">
        <v>1</v>
      </c>
      <c r="AO291" s="311"/>
      <c r="AP291" s="311"/>
      <c r="AQ291" s="611" t="s">
        <v>1337</v>
      </c>
      <c r="AR291" s="611" t="s">
        <v>2010</v>
      </c>
    </row>
    <row r="292" spans="2:44" ht="30" customHeight="1" x14ac:dyDescent="0.25">
      <c r="B292" s="399">
        <v>2017</v>
      </c>
      <c r="C292" s="455" t="s">
        <v>40</v>
      </c>
      <c r="D292" s="637"/>
      <c r="E292" s="637"/>
      <c r="F292" s="637"/>
      <c r="G292" s="637"/>
      <c r="H292" s="637"/>
      <c r="I292" s="454" t="s">
        <v>558</v>
      </c>
      <c r="J292" s="478" t="s">
        <v>1419</v>
      </c>
      <c r="K292" s="589"/>
      <c r="L292" s="637"/>
      <c r="M292" s="589"/>
      <c r="N292" s="637"/>
      <c r="O292" s="415" t="s">
        <v>300</v>
      </c>
      <c r="P292" s="648"/>
      <c r="Q292" s="637"/>
      <c r="R292" s="670"/>
      <c r="S292" s="632"/>
      <c r="T292" s="632"/>
      <c r="U292" s="632"/>
      <c r="V292" s="632"/>
      <c r="W292" s="632"/>
      <c r="X292" s="589"/>
      <c r="Y292" s="637"/>
      <c r="Z292" s="637"/>
      <c r="AA292" s="589"/>
      <c r="AB292" s="589"/>
      <c r="AC292" s="646"/>
      <c r="AD292" s="509" t="s">
        <v>983</v>
      </c>
      <c r="AE292" s="310"/>
      <c r="AF292" s="310"/>
      <c r="AG292" s="311"/>
      <c r="AH292" s="311"/>
      <c r="AI292" s="311">
        <v>0.1</v>
      </c>
      <c r="AJ292" s="311"/>
      <c r="AK292" s="311">
        <v>0.8</v>
      </c>
      <c r="AL292" s="311"/>
      <c r="AM292" s="311">
        <v>1</v>
      </c>
      <c r="AN292" s="311"/>
      <c r="AO292" s="311"/>
      <c r="AP292" s="310"/>
      <c r="AQ292" s="612"/>
      <c r="AR292" s="612"/>
    </row>
    <row r="293" spans="2:44" ht="30" customHeight="1" x14ac:dyDescent="0.25">
      <c r="B293" s="400">
        <v>2018</v>
      </c>
      <c r="C293" s="457" t="s">
        <v>40</v>
      </c>
      <c r="D293" s="651" t="s">
        <v>472</v>
      </c>
      <c r="E293" s="651" t="s">
        <v>270</v>
      </c>
      <c r="F293" s="651" t="s">
        <v>538</v>
      </c>
      <c r="G293" s="651" t="s">
        <v>948</v>
      </c>
      <c r="H293" s="651" t="s">
        <v>722</v>
      </c>
      <c r="I293" s="452" t="s">
        <v>558</v>
      </c>
      <c r="J293" s="479" t="s">
        <v>1420</v>
      </c>
      <c r="K293" s="619" t="s">
        <v>1753</v>
      </c>
      <c r="L293" s="651">
        <v>2</v>
      </c>
      <c r="M293" s="619" t="s">
        <v>1153</v>
      </c>
      <c r="N293" s="651" t="s">
        <v>18</v>
      </c>
      <c r="O293" s="457" t="s">
        <v>300</v>
      </c>
      <c r="P293" s="656" t="s">
        <v>709</v>
      </c>
      <c r="Q293" s="651" t="s">
        <v>1940</v>
      </c>
      <c r="R293" s="666" t="s">
        <v>649</v>
      </c>
      <c r="S293" s="654" t="s">
        <v>647</v>
      </c>
      <c r="T293" s="654">
        <v>0</v>
      </c>
      <c r="U293" s="654">
        <v>0</v>
      </c>
      <c r="V293" s="654">
        <v>0</v>
      </c>
      <c r="W293" s="683">
        <v>88000</v>
      </c>
      <c r="X293" s="619" t="s">
        <v>1202</v>
      </c>
      <c r="Y293" s="651" t="s">
        <v>966</v>
      </c>
      <c r="Z293" s="651" t="s">
        <v>18</v>
      </c>
      <c r="AA293" s="619" t="s">
        <v>1060</v>
      </c>
      <c r="AB293" s="619" t="s">
        <v>1061</v>
      </c>
      <c r="AC293" s="653" t="s">
        <v>986</v>
      </c>
      <c r="AD293" s="453" t="s">
        <v>982</v>
      </c>
      <c r="AE293" s="440"/>
      <c r="AF293" s="440"/>
      <c r="AG293" s="440"/>
      <c r="AH293" s="440"/>
      <c r="AI293" s="440">
        <v>0.1</v>
      </c>
      <c r="AJ293" s="440"/>
      <c r="AK293" s="440">
        <v>0.5</v>
      </c>
      <c r="AL293" s="440"/>
      <c r="AM293" s="440">
        <v>0.8</v>
      </c>
      <c r="AN293" s="440">
        <v>1</v>
      </c>
      <c r="AO293" s="440"/>
      <c r="AP293" s="440"/>
      <c r="AQ293" s="619" t="s">
        <v>1062</v>
      </c>
      <c r="AR293" s="594"/>
    </row>
    <row r="294" spans="2:44" ht="30" customHeight="1" x14ac:dyDescent="0.25">
      <c r="B294" s="400">
        <v>2018</v>
      </c>
      <c r="C294" s="457" t="s">
        <v>40</v>
      </c>
      <c r="D294" s="652"/>
      <c r="E294" s="652"/>
      <c r="F294" s="652"/>
      <c r="G294" s="652"/>
      <c r="H294" s="652"/>
      <c r="I294" s="452" t="s">
        <v>558</v>
      </c>
      <c r="J294" s="479" t="s">
        <v>1420</v>
      </c>
      <c r="K294" s="620"/>
      <c r="L294" s="652"/>
      <c r="M294" s="620"/>
      <c r="N294" s="652"/>
      <c r="O294" s="457" t="s">
        <v>300</v>
      </c>
      <c r="P294" s="657"/>
      <c r="Q294" s="652"/>
      <c r="R294" s="667"/>
      <c r="S294" s="655"/>
      <c r="T294" s="655"/>
      <c r="U294" s="655"/>
      <c r="V294" s="655"/>
      <c r="W294" s="684"/>
      <c r="X294" s="620"/>
      <c r="Y294" s="652"/>
      <c r="Z294" s="652"/>
      <c r="AA294" s="620"/>
      <c r="AB294" s="620"/>
      <c r="AC294" s="665"/>
      <c r="AD294" s="453" t="s">
        <v>983</v>
      </c>
      <c r="AE294" s="259"/>
      <c r="AF294" s="260"/>
      <c r="AG294" s="260"/>
      <c r="AH294" s="260"/>
      <c r="AI294" s="260"/>
      <c r="AJ294" s="260"/>
      <c r="AK294" s="260"/>
      <c r="AL294" s="260"/>
      <c r="AM294" s="260"/>
      <c r="AN294" s="260"/>
      <c r="AO294" s="260"/>
      <c r="AP294" s="260"/>
      <c r="AQ294" s="620"/>
      <c r="AR294" s="595"/>
    </row>
    <row r="295" spans="2:44" ht="30" customHeight="1" x14ac:dyDescent="0.25">
      <c r="B295" s="400">
        <v>2019</v>
      </c>
      <c r="C295" s="457" t="s">
        <v>40</v>
      </c>
      <c r="D295" s="651" t="s">
        <v>472</v>
      </c>
      <c r="E295" s="651" t="s">
        <v>270</v>
      </c>
      <c r="F295" s="651" t="s">
        <v>538</v>
      </c>
      <c r="G295" s="651" t="s">
        <v>948</v>
      </c>
      <c r="H295" s="651" t="s">
        <v>722</v>
      </c>
      <c r="I295" s="452" t="s">
        <v>558</v>
      </c>
      <c r="J295" s="479" t="s">
        <v>1421</v>
      </c>
      <c r="K295" s="619" t="s">
        <v>1754</v>
      </c>
      <c r="L295" s="651">
        <v>2</v>
      </c>
      <c r="M295" s="619" t="s">
        <v>1153</v>
      </c>
      <c r="N295" s="651" t="s">
        <v>18</v>
      </c>
      <c r="O295" s="457" t="s">
        <v>300</v>
      </c>
      <c r="P295" s="656" t="s">
        <v>709</v>
      </c>
      <c r="Q295" s="651" t="s">
        <v>1248</v>
      </c>
      <c r="R295" s="666" t="s">
        <v>1210</v>
      </c>
      <c r="S295" s="654" t="s">
        <v>1210</v>
      </c>
      <c r="T295" s="654">
        <v>0</v>
      </c>
      <c r="U295" s="654">
        <v>0</v>
      </c>
      <c r="V295" s="654">
        <v>0</v>
      </c>
      <c r="W295" s="654">
        <v>96800</v>
      </c>
      <c r="X295" s="619" t="s">
        <v>1202</v>
      </c>
      <c r="Y295" s="651" t="s">
        <v>966</v>
      </c>
      <c r="Z295" s="651" t="s">
        <v>18</v>
      </c>
      <c r="AA295" s="619" t="s">
        <v>1060</v>
      </c>
      <c r="AB295" s="619" t="s">
        <v>1061</v>
      </c>
      <c r="AC295" s="653" t="s">
        <v>987</v>
      </c>
      <c r="AD295" s="453" t="s">
        <v>982</v>
      </c>
      <c r="AE295" s="440"/>
      <c r="AF295" s="440"/>
      <c r="AG295" s="440"/>
      <c r="AH295" s="440"/>
      <c r="AI295" s="440">
        <v>0.1</v>
      </c>
      <c r="AJ295" s="440"/>
      <c r="AK295" s="440">
        <v>0.5</v>
      </c>
      <c r="AL295" s="440"/>
      <c r="AM295" s="440">
        <v>0.8</v>
      </c>
      <c r="AN295" s="440">
        <v>1</v>
      </c>
      <c r="AO295" s="440"/>
      <c r="AP295" s="440"/>
      <c r="AQ295" s="619" t="s">
        <v>1062</v>
      </c>
      <c r="AR295" s="594"/>
    </row>
    <row r="296" spans="2:44" ht="30" customHeight="1" x14ac:dyDescent="0.25">
      <c r="B296" s="400">
        <v>2019</v>
      </c>
      <c r="C296" s="457" t="s">
        <v>40</v>
      </c>
      <c r="D296" s="652"/>
      <c r="E296" s="652"/>
      <c r="F296" s="652"/>
      <c r="G296" s="652"/>
      <c r="H296" s="652"/>
      <c r="I296" s="452" t="s">
        <v>558</v>
      </c>
      <c r="J296" s="479" t="s">
        <v>1421</v>
      </c>
      <c r="K296" s="620"/>
      <c r="L296" s="652"/>
      <c r="M296" s="620"/>
      <c r="N296" s="652"/>
      <c r="O296" s="457" t="s">
        <v>300</v>
      </c>
      <c r="P296" s="657"/>
      <c r="Q296" s="652"/>
      <c r="R296" s="667"/>
      <c r="S296" s="655"/>
      <c r="T296" s="655"/>
      <c r="U296" s="655"/>
      <c r="V296" s="655"/>
      <c r="W296" s="655"/>
      <c r="X296" s="620"/>
      <c r="Y296" s="652"/>
      <c r="Z296" s="652"/>
      <c r="AA296" s="620"/>
      <c r="AB296" s="620"/>
      <c r="AC296" s="665"/>
      <c r="AD296" s="453" t="s">
        <v>983</v>
      </c>
      <c r="AE296" s="259"/>
      <c r="AF296" s="260"/>
      <c r="AG296" s="260"/>
      <c r="AH296" s="260"/>
      <c r="AI296" s="260"/>
      <c r="AJ296" s="260"/>
      <c r="AK296" s="260"/>
      <c r="AL296" s="260"/>
      <c r="AM296" s="260"/>
      <c r="AN296" s="260"/>
      <c r="AO296" s="260"/>
      <c r="AP296" s="260"/>
      <c r="AQ296" s="620"/>
      <c r="AR296" s="595"/>
    </row>
    <row r="297" spans="2:44" ht="30" customHeight="1" x14ac:dyDescent="0.25">
      <c r="B297" s="399">
        <v>2017</v>
      </c>
      <c r="C297" s="455" t="s">
        <v>40</v>
      </c>
      <c r="D297" s="636" t="s">
        <v>472</v>
      </c>
      <c r="E297" s="636" t="s">
        <v>270</v>
      </c>
      <c r="F297" s="636" t="s">
        <v>539</v>
      </c>
      <c r="G297" s="636" t="s">
        <v>948</v>
      </c>
      <c r="H297" s="636" t="s">
        <v>722</v>
      </c>
      <c r="I297" s="454" t="s">
        <v>559</v>
      </c>
      <c r="J297" s="478" t="s">
        <v>1422</v>
      </c>
      <c r="K297" s="588" t="s">
        <v>1755</v>
      </c>
      <c r="L297" s="636">
        <v>2</v>
      </c>
      <c r="M297" s="588" t="s">
        <v>1326</v>
      </c>
      <c r="N297" s="636" t="s">
        <v>18</v>
      </c>
      <c r="O297" s="415">
        <v>2017</v>
      </c>
      <c r="P297" s="647" t="s">
        <v>629</v>
      </c>
      <c r="Q297" s="636" t="s">
        <v>632</v>
      </c>
      <c r="R297" s="669" t="s">
        <v>625</v>
      </c>
      <c r="S297" s="631" t="s">
        <v>630</v>
      </c>
      <c r="T297" s="631">
        <v>30000</v>
      </c>
      <c r="U297" s="631">
        <v>24273</v>
      </c>
      <c r="V297" s="631">
        <v>0</v>
      </c>
      <c r="W297" s="631">
        <v>0</v>
      </c>
      <c r="X297" s="588" t="s">
        <v>1592</v>
      </c>
      <c r="Y297" s="636" t="s">
        <v>966</v>
      </c>
      <c r="Z297" s="636" t="s">
        <v>18</v>
      </c>
      <c r="AA297" s="588" t="s">
        <v>1063</v>
      </c>
      <c r="AB297" s="588" t="s">
        <v>1312</v>
      </c>
      <c r="AC297" s="590" t="s">
        <v>1170</v>
      </c>
      <c r="AD297" s="274" t="s">
        <v>982</v>
      </c>
      <c r="AE297" s="276">
        <v>0.2</v>
      </c>
      <c r="AF297" s="276"/>
      <c r="AG297" s="276">
        <v>0.5</v>
      </c>
      <c r="AH297" s="276"/>
      <c r="AI297" s="276">
        <v>0.7</v>
      </c>
      <c r="AJ297" s="493"/>
      <c r="AK297" s="493">
        <v>0.9</v>
      </c>
      <c r="AL297" s="493">
        <v>1</v>
      </c>
      <c r="AM297" s="493"/>
      <c r="AN297" s="437"/>
      <c r="AO297" s="437"/>
      <c r="AP297" s="437"/>
      <c r="AQ297" s="588" t="s">
        <v>1329</v>
      </c>
      <c r="AR297" s="586" t="s">
        <v>2007</v>
      </c>
    </row>
    <row r="298" spans="2:44" ht="30" customHeight="1" x14ac:dyDescent="0.25">
      <c r="B298" s="399">
        <v>2017</v>
      </c>
      <c r="C298" s="455" t="s">
        <v>40</v>
      </c>
      <c r="D298" s="637"/>
      <c r="E298" s="637"/>
      <c r="F298" s="637"/>
      <c r="G298" s="637"/>
      <c r="H298" s="637"/>
      <c r="I298" s="454" t="s">
        <v>559</v>
      </c>
      <c r="J298" s="478" t="s">
        <v>1422</v>
      </c>
      <c r="K298" s="589"/>
      <c r="L298" s="637"/>
      <c r="M298" s="668"/>
      <c r="N298" s="637"/>
      <c r="O298" s="415">
        <v>2017</v>
      </c>
      <c r="P298" s="648"/>
      <c r="Q298" s="637"/>
      <c r="R298" s="670"/>
      <c r="S298" s="632"/>
      <c r="T298" s="632"/>
      <c r="U298" s="632"/>
      <c r="V298" s="632"/>
      <c r="W298" s="632"/>
      <c r="X298" s="589"/>
      <c r="Y298" s="637"/>
      <c r="Z298" s="637"/>
      <c r="AA298" s="589"/>
      <c r="AB298" s="589"/>
      <c r="AC298" s="590"/>
      <c r="AD298" s="275" t="s">
        <v>983</v>
      </c>
      <c r="AE298" s="277">
        <v>0.2</v>
      </c>
      <c r="AF298" s="276"/>
      <c r="AG298" s="276">
        <v>0.2</v>
      </c>
      <c r="AH298" s="276">
        <v>0.2</v>
      </c>
      <c r="AI298" s="276">
        <v>0.2</v>
      </c>
      <c r="AJ298" s="493">
        <v>0.2</v>
      </c>
      <c r="AK298" s="493">
        <v>0.2</v>
      </c>
      <c r="AL298" s="493">
        <v>0.2</v>
      </c>
      <c r="AM298" s="493">
        <v>0.5</v>
      </c>
      <c r="AN298" s="388"/>
      <c r="AO298" s="388"/>
      <c r="AP298" s="388"/>
      <c r="AQ298" s="589"/>
      <c r="AR298" s="591"/>
    </row>
    <row r="299" spans="2:44" ht="30" customHeight="1" x14ac:dyDescent="0.25">
      <c r="B299" s="400">
        <v>2018</v>
      </c>
      <c r="C299" s="453" t="s">
        <v>40</v>
      </c>
      <c r="D299" s="651" t="s">
        <v>472</v>
      </c>
      <c r="E299" s="651" t="s">
        <v>270</v>
      </c>
      <c r="F299" s="651" t="s">
        <v>539</v>
      </c>
      <c r="G299" s="651" t="s">
        <v>948</v>
      </c>
      <c r="H299" s="651" t="s">
        <v>722</v>
      </c>
      <c r="I299" s="452" t="s">
        <v>559</v>
      </c>
      <c r="J299" s="479" t="s">
        <v>1423</v>
      </c>
      <c r="K299" s="619" t="s">
        <v>1756</v>
      </c>
      <c r="L299" s="651">
        <v>2</v>
      </c>
      <c r="M299" s="619" t="s">
        <v>1326</v>
      </c>
      <c r="N299" s="651" t="s">
        <v>18</v>
      </c>
      <c r="O299" s="457">
        <v>2018</v>
      </c>
      <c r="P299" s="656" t="s">
        <v>629</v>
      </c>
      <c r="Q299" s="651" t="s">
        <v>1941</v>
      </c>
      <c r="R299" s="666" t="s">
        <v>625</v>
      </c>
      <c r="S299" s="654" t="s">
        <v>630</v>
      </c>
      <c r="T299" s="654">
        <v>0</v>
      </c>
      <c r="U299" s="683">
        <v>30000</v>
      </c>
      <c r="V299" s="654">
        <v>0</v>
      </c>
      <c r="W299" s="654">
        <v>0</v>
      </c>
      <c r="X299" s="619" t="s">
        <v>742</v>
      </c>
      <c r="Y299" s="651" t="s">
        <v>966</v>
      </c>
      <c r="Z299" s="651" t="s">
        <v>18</v>
      </c>
      <c r="AA299" s="619" t="s">
        <v>1265</v>
      </c>
      <c r="AB299" s="619" t="s">
        <v>1313</v>
      </c>
      <c r="AC299" s="653" t="s">
        <v>986</v>
      </c>
      <c r="AD299" s="453" t="s">
        <v>982</v>
      </c>
      <c r="AE299" s="440">
        <v>0.2</v>
      </c>
      <c r="AF299" s="440"/>
      <c r="AG299" s="440">
        <v>0.5</v>
      </c>
      <c r="AH299" s="440"/>
      <c r="AI299" s="440">
        <v>0.7</v>
      </c>
      <c r="AJ299" s="440"/>
      <c r="AK299" s="440">
        <v>0.9</v>
      </c>
      <c r="AL299" s="440">
        <v>1</v>
      </c>
      <c r="AM299" s="440"/>
      <c r="AN299" s="440"/>
      <c r="AO299" s="440"/>
      <c r="AP299" s="440"/>
      <c r="AQ299" s="619" t="s">
        <v>1064</v>
      </c>
      <c r="AR299" s="594"/>
    </row>
    <row r="300" spans="2:44" ht="30" customHeight="1" x14ac:dyDescent="0.25">
      <c r="B300" s="400">
        <v>2018</v>
      </c>
      <c r="C300" s="453" t="s">
        <v>40</v>
      </c>
      <c r="D300" s="652"/>
      <c r="E300" s="652"/>
      <c r="F300" s="652"/>
      <c r="G300" s="652"/>
      <c r="H300" s="652"/>
      <c r="I300" s="452" t="s">
        <v>559</v>
      </c>
      <c r="J300" s="479" t="s">
        <v>1423</v>
      </c>
      <c r="K300" s="620"/>
      <c r="L300" s="652"/>
      <c r="M300" s="682"/>
      <c r="N300" s="652"/>
      <c r="O300" s="457">
        <v>2018</v>
      </c>
      <c r="P300" s="657"/>
      <c r="Q300" s="652"/>
      <c r="R300" s="667"/>
      <c r="S300" s="655"/>
      <c r="T300" s="655"/>
      <c r="U300" s="684"/>
      <c r="V300" s="655"/>
      <c r="W300" s="655"/>
      <c r="X300" s="620"/>
      <c r="Y300" s="652"/>
      <c r="Z300" s="652"/>
      <c r="AA300" s="620"/>
      <c r="AB300" s="620"/>
      <c r="AC300" s="653"/>
      <c r="AD300" s="453" t="s">
        <v>983</v>
      </c>
      <c r="AE300" s="434"/>
      <c r="AF300" s="440"/>
      <c r="AG300" s="440"/>
      <c r="AH300" s="440"/>
      <c r="AI300" s="440"/>
      <c r="AJ300" s="440"/>
      <c r="AK300" s="440"/>
      <c r="AL300" s="440"/>
      <c r="AM300" s="440"/>
      <c r="AN300" s="440"/>
      <c r="AO300" s="440"/>
      <c r="AP300" s="440"/>
      <c r="AQ300" s="620"/>
      <c r="AR300" s="595"/>
    </row>
    <row r="301" spans="2:44" ht="30" customHeight="1" x14ac:dyDescent="0.25">
      <c r="B301" s="400">
        <v>2019</v>
      </c>
      <c r="C301" s="453" t="s">
        <v>40</v>
      </c>
      <c r="D301" s="651" t="s">
        <v>472</v>
      </c>
      <c r="E301" s="651" t="s">
        <v>270</v>
      </c>
      <c r="F301" s="651" t="s">
        <v>539</v>
      </c>
      <c r="G301" s="651" t="s">
        <v>948</v>
      </c>
      <c r="H301" s="651" t="s">
        <v>722</v>
      </c>
      <c r="I301" s="452" t="s">
        <v>559</v>
      </c>
      <c r="J301" s="479" t="s">
        <v>1424</v>
      </c>
      <c r="K301" s="619" t="s">
        <v>1757</v>
      </c>
      <c r="L301" s="651">
        <v>2</v>
      </c>
      <c r="M301" s="619" t="s">
        <v>1326</v>
      </c>
      <c r="N301" s="651" t="s">
        <v>18</v>
      </c>
      <c r="O301" s="457">
        <v>2019</v>
      </c>
      <c r="P301" s="656" t="s">
        <v>629</v>
      </c>
      <c r="Q301" s="651" t="s">
        <v>1248</v>
      </c>
      <c r="R301" s="666" t="s">
        <v>1210</v>
      </c>
      <c r="S301" s="654" t="s">
        <v>1210</v>
      </c>
      <c r="T301" s="654">
        <v>0</v>
      </c>
      <c r="U301" s="654">
        <v>30000</v>
      </c>
      <c r="V301" s="654">
        <v>0</v>
      </c>
      <c r="W301" s="654">
        <v>0</v>
      </c>
      <c r="X301" s="619" t="s">
        <v>742</v>
      </c>
      <c r="Y301" s="651" t="s">
        <v>966</v>
      </c>
      <c r="Z301" s="651" t="s">
        <v>18</v>
      </c>
      <c r="AA301" s="619" t="s">
        <v>1265</v>
      </c>
      <c r="AB301" s="619" t="s">
        <v>1313</v>
      </c>
      <c r="AC301" s="653" t="s">
        <v>987</v>
      </c>
      <c r="AD301" s="453" t="s">
        <v>982</v>
      </c>
      <c r="AE301" s="440">
        <v>0.2</v>
      </c>
      <c r="AF301" s="440"/>
      <c r="AG301" s="440">
        <v>0.5</v>
      </c>
      <c r="AH301" s="440"/>
      <c r="AI301" s="440">
        <v>0.7</v>
      </c>
      <c r="AJ301" s="440"/>
      <c r="AK301" s="440">
        <v>0.9</v>
      </c>
      <c r="AL301" s="440">
        <v>1</v>
      </c>
      <c r="AM301" s="440"/>
      <c r="AN301" s="440"/>
      <c r="AO301" s="440"/>
      <c r="AP301" s="440"/>
      <c r="AQ301" s="619" t="s">
        <v>1064</v>
      </c>
      <c r="AR301" s="594"/>
    </row>
    <row r="302" spans="2:44" ht="30" customHeight="1" x14ac:dyDescent="0.25">
      <c r="B302" s="400">
        <v>2019</v>
      </c>
      <c r="C302" s="453" t="s">
        <v>40</v>
      </c>
      <c r="D302" s="652"/>
      <c r="E302" s="652"/>
      <c r="F302" s="652"/>
      <c r="G302" s="652"/>
      <c r="H302" s="652"/>
      <c r="I302" s="452" t="s">
        <v>559</v>
      </c>
      <c r="J302" s="479" t="s">
        <v>1424</v>
      </c>
      <c r="K302" s="620"/>
      <c r="L302" s="652"/>
      <c r="M302" s="682"/>
      <c r="N302" s="652"/>
      <c r="O302" s="457">
        <v>2019</v>
      </c>
      <c r="P302" s="657"/>
      <c r="Q302" s="652"/>
      <c r="R302" s="667"/>
      <c r="S302" s="655"/>
      <c r="T302" s="655"/>
      <c r="U302" s="655"/>
      <c r="V302" s="655"/>
      <c r="W302" s="655"/>
      <c r="X302" s="620"/>
      <c r="Y302" s="652"/>
      <c r="Z302" s="652"/>
      <c r="AA302" s="620"/>
      <c r="AB302" s="620"/>
      <c r="AC302" s="653"/>
      <c r="AD302" s="453" t="s">
        <v>983</v>
      </c>
      <c r="AE302" s="434"/>
      <c r="AF302" s="440"/>
      <c r="AG302" s="440"/>
      <c r="AH302" s="440"/>
      <c r="AI302" s="440"/>
      <c r="AJ302" s="440"/>
      <c r="AK302" s="440"/>
      <c r="AL302" s="440"/>
      <c r="AM302" s="440"/>
      <c r="AN302" s="440"/>
      <c r="AO302" s="440"/>
      <c r="AP302" s="440"/>
      <c r="AQ302" s="620"/>
      <c r="AR302" s="595"/>
    </row>
    <row r="303" spans="2:44" ht="38.25" customHeight="1" x14ac:dyDescent="0.25">
      <c r="B303" s="399">
        <v>2017</v>
      </c>
      <c r="C303" s="415" t="s">
        <v>8</v>
      </c>
      <c r="D303" s="636" t="s">
        <v>473</v>
      </c>
      <c r="E303" s="636" t="s">
        <v>911</v>
      </c>
      <c r="F303" s="636" t="s">
        <v>777</v>
      </c>
      <c r="G303" s="636" t="s">
        <v>845</v>
      </c>
      <c r="H303" s="636" t="s">
        <v>722</v>
      </c>
      <c r="I303" s="454" t="s">
        <v>560</v>
      </c>
      <c r="J303" s="478" t="s">
        <v>1425</v>
      </c>
      <c r="K303" s="588" t="s">
        <v>1758</v>
      </c>
      <c r="L303" s="636">
        <v>9</v>
      </c>
      <c r="M303" s="588" t="s">
        <v>1154</v>
      </c>
      <c r="N303" s="636" t="s">
        <v>18</v>
      </c>
      <c r="O303" s="415" t="s">
        <v>618</v>
      </c>
      <c r="P303" s="647" t="s">
        <v>18</v>
      </c>
      <c r="Q303" s="636" t="s">
        <v>18</v>
      </c>
      <c r="R303" s="669" t="s">
        <v>18</v>
      </c>
      <c r="S303" s="631" t="s">
        <v>18</v>
      </c>
      <c r="T303" s="631">
        <v>0</v>
      </c>
      <c r="U303" s="631">
        <v>0</v>
      </c>
      <c r="V303" s="631">
        <v>0</v>
      </c>
      <c r="W303" s="631">
        <v>0</v>
      </c>
      <c r="X303" s="588" t="s">
        <v>730</v>
      </c>
      <c r="Y303" s="636" t="s">
        <v>966</v>
      </c>
      <c r="Z303" s="636" t="s">
        <v>18</v>
      </c>
      <c r="AA303" s="588" t="s">
        <v>1068</v>
      </c>
      <c r="AB303" s="588" t="s">
        <v>1349</v>
      </c>
      <c r="AC303" s="678" t="s">
        <v>1318</v>
      </c>
      <c r="AD303" s="494" t="s">
        <v>982</v>
      </c>
      <c r="AE303" s="435"/>
      <c r="AF303" s="435"/>
      <c r="AG303" s="435">
        <v>0.1</v>
      </c>
      <c r="AH303" s="435"/>
      <c r="AI303" s="496"/>
      <c r="AJ303" s="496">
        <v>0.5</v>
      </c>
      <c r="AK303" s="435"/>
      <c r="AL303" s="435"/>
      <c r="AM303" s="435">
        <v>0.75</v>
      </c>
      <c r="AN303" s="437"/>
      <c r="AO303" s="437"/>
      <c r="AP303" s="437">
        <v>1</v>
      </c>
      <c r="AQ303" s="588" t="s">
        <v>1203</v>
      </c>
      <c r="AR303" s="586" t="s">
        <v>2001</v>
      </c>
    </row>
    <row r="304" spans="2:44" ht="30" customHeight="1" x14ac:dyDescent="0.25">
      <c r="B304" s="399">
        <v>2017</v>
      </c>
      <c r="C304" s="415" t="s">
        <v>8</v>
      </c>
      <c r="D304" s="637"/>
      <c r="E304" s="637"/>
      <c r="F304" s="637"/>
      <c r="G304" s="637"/>
      <c r="H304" s="637"/>
      <c r="I304" s="454" t="s">
        <v>560</v>
      </c>
      <c r="J304" s="478" t="s">
        <v>1425</v>
      </c>
      <c r="K304" s="589"/>
      <c r="L304" s="637"/>
      <c r="M304" s="668"/>
      <c r="N304" s="637"/>
      <c r="O304" s="415" t="s">
        <v>618</v>
      </c>
      <c r="P304" s="648"/>
      <c r="Q304" s="637"/>
      <c r="R304" s="670"/>
      <c r="S304" s="632"/>
      <c r="T304" s="632"/>
      <c r="U304" s="632"/>
      <c r="V304" s="632"/>
      <c r="W304" s="632"/>
      <c r="X304" s="589"/>
      <c r="Y304" s="637"/>
      <c r="Z304" s="637"/>
      <c r="AA304" s="589"/>
      <c r="AB304" s="589"/>
      <c r="AC304" s="678"/>
      <c r="AD304" s="495" t="s">
        <v>983</v>
      </c>
      <c r="AE304" s="436"/>
      <c r="AF304" s="435"/>
      <c r="AG304" s="435"/>
      <c r="AH304" s="435"/>
      <c r="AI304" s="496"/>
      <c r="AJ304" s="496">
        <v>0</v>
      </c>
      <c r="AK304" s="496">
        <v>0</v>
      </c>
      <c r="AL304" s="496">
        <v>0.1</v>
      </c>
      <c r="AM304" s="496">
        <v>0.75</v>
      </c>
      <c r="AN304" s="437"/>
      <c r="AO304" s="437"/>
      <c r="AP304" s="437"/>
      <c r="AQ304" s="589"/>
      <c r="AR304" s="591"/>
    </row>
    <row r="305" spans="2:44" ht="30" customHeight="1" x14ac:dyDescent="0.25">
      <c r="B305" s="400">
        <v>2018</v>
      </c>
      <c r="C305" s="457" t="s">
        <v>8</v>
      </c>
      <c r="D305" s="651" t="s">
        <v>473</v>
      </c>
      <c r="E305" s="651" t="s">
        <v>911</v>
      </c>
      <c r="F305" s="651" t="s">
        <v>777</v>
      </c>
      <c r="G305" s="651" t="s">
        <v>845</v>
      </c>
      <c r="H305" s="651" t="s">
        <v>722</v>
      </c>
      <c r="I305" s="452" t="s">
        <v>560</v>
      </c>
      <c r="J305" s="479" t="s">
        <v>1426</v>
      </c>
      <c r="K305" s="619" t="s">
        <v>1759</v>
      </c>
      <c r="L305" s="651">
        <v>9</v>
      </c>
      <c r="M305" s="619" t="s">
        <v>1154</v>
      </c>
      <c r="N305" s="651" t="s">
        <v>18</v>
      </c>
      <c r="O305" s="457" t="s">
        <v>618</v>
      </c>
      <c r="P305" s="656" t="s">
        <v>18</v>
      </c>
      <c r="Q305" s="651" t="s">
        <v>18</v>
      </c>
      <c r="R305" s="666" t="s">
        <v>18</v>
      </c>
      <c r="S305" s="654" t="s">
        <v>18</v>
      </c>
      <c r="T305" s="654">
        <v>0</v>
      </c>
      <c r="U305" s="654">
        <v>0</v>
      </c>
      <c r="V305" s="654">
        <v>0</v>
      </c>
      <c r="W305" s="654">
        <v>0</v>
      </c>
      <c r="X305" s="619" t="s">
        <v>730</v>
      </c>
      <c r="Y305" s="651" t="s">
        <v>966</v>
      </c>
      <c r="Z305" s="651" t="s">
        <v>18</v>
      </c>
      <c r="AA305" s="619" t="s">
        <v>1069</v>
      </c>
      <c r="AB305" s="619" t="s">
        <v>1350</v>
      </c>
      <c r="AC305" s="658" t="s">
        <v>986</v>
      </c>
      <c r="AD305" s="456" t="s">
        <v>982</v>
      </c>
      <c r="AE305" s="440"/>
      <c r="AF305" s="440"/>
      <c r="AG305" s="440">
        <v>0.1</v>
      </c>
      <c r="AH305" s="440"/>
      <c r="AI305" s="440"/>
      <c r="AJ305" s="440">
        <v>0.5</v>
      </c>
      <c r="AK305" s="440"/>
      <c r="AL305" s="440"/>
      <c r="AM305" s="440">
        <v>0.75</v>
      </c>
      <c r="AN305" s="440"/>
      <c r="AO305" s="440"/>
      <c r="AP305" s="440">
        <v>1</v>
      </c>
      <c r="AQ305" s="619" t="s">
        <v>1204</v>
      </c>
      <c r="AR305" s="594"/>
    </row>
    <row r="306" spans="2:44" ht="30" customHeight="1" x14ac:dyDescent="0.25">
      <c r="B306" s="400">
        <v>2018</v>
      </c>
      <c r="C306" s="457" t="s">
        <v>8</v>
      </c>
      <c r="D306" s="652"/>
      <c r="E306" s="652"/>
      <c r="F306" s="652"/>
      <c r="G306" s="652"/>
      <c r="H306" s="652"/>
      <c r="I306" s="452" t="s">
        <v>560</v>
      </c>
      <c r="J306" s="479" t="s">
        <v>1426</v>
      </c>
      <c r="K306" s="620"/>
      <c r="L306" s="652"/>
      <c r="M306" s="620"/>
      <c r="N306" s="652"/>
      <c r="O306" s="457" t="s">
        <v>618</v>
      </c>
      <c r="P306" s="657"/>
      <c r="Q306" s="652"/>
      <c r="R306" s="667"/>
      <c r="S306" s="655"/>
      <c r="T306" s="655"/>
      <c r="U306" s="655"/>
      <c r="V306" s="655"/>
      <c r="W306" s="655"/>
      <c r="X306" s="620"/>
      <c r="Y306" s="652"/>
      <c r="Z306" s="652"/>
      <c r="AA306" s="620"/>
      <c r="AB306" s="620"/>
      <c r="AC306" s="677"/>
      <c r="AD306" s="456" t="s">
        <v>983</v>
      </c>
      <c r="AE306" s="391"/>
      <c r="AF306" s="392"/>
      <c r="AG306" s="392"/>
      <c r="AH306" s="392"/>
      <c r="AI306" s="392"/>
      <c r="AJ306" s="392"/>
      <c r="AK306" s="392"/>
      <c r="AL306" s="392"/>
      <c r="AM306" s="392"/>
      <c r="AN306" s="392"/>
      <c r="AO306" s="392"/>
      <c r="AP306" s="392"/>
      <c r="AQ306" s="620"/>
      <c r="AR306" s="595"/>
    </row>
    <row r="307" spans="2:44" ht="30" customHeight="1" x14ac:dyDescent="0.25">
      <c r="B307" s="400">
        <v>2019</v>
      </c>
      <c r="C307" s="457" t="s">
        <v>8</v>
      </c>
      <c r="D307" s="651" t="s">
        <v>473</v>
      </c>
      <c r="E307" s="651" t="s">
        <v>911</v>
      </c>
      <c r="F307" s="651" t="s">
        <v>777</v>
      </c>
      <c r="G307" s="651" t="s">
        <v>845</v>
      </c>
      <c r="H307" s="651" t="s">
        <v>722</v>
      </c>
      <c r="I307" s="452" t="s">
        <v>560</v>
      </c>
      <c r="J307" s="479" t="s">
        <v>1427</v>
      </c>
      <c r="K307" s="619" t="s">
        <v>1760</v>
      </c>
      <c r="L307" s="651">
        <v>9</v>
      </c>
      <c r="M307" s="619" t="s">
        <v>1154</v>
      </c>
      <c r="N307" s="651" t="s">
        <v>18</v>
      </c>
      <c r="O307" s="457" t="s">
        <v>618</v>
      </c>
      <c r="P307" s="656" t="s">
        <v>18</v>
      </c>
      <c r="Q307" s="651" t="s">
        <v>18</v>
      </c>
      <c r="R307" s="666" t="s">
        <v>18</v>
      </c>
      <c r="S307" s="654" t="s">
        <v>18</v>
      </c>
      <c r="T307" s="654">
        <v>0</v>
      </c>
      <c r="U307" s="654">
        <v>0</v>
      </c>
      <c r="V307" s="654">
        <v>0</v>
      </c>
      <c r="W307" s="654">
        <v>0</v>
      </c>
      <c r="X307" s="619" t="s">
        <v>730</v>
      </c>
      <c r="Y307" s="651" t="s">
        <v>966</v>
      </c>
      <c r="Z307" s="651" t="s">
        <v>18</v>
      </c>
      <c r="AA307" s="619" t="s">
        <v>1070</v>
      </c>
      <c r="AB307" s="619" t="s">
        <v>1351</v>
      </c>
      <c r="AC307" s="658" t="s">
        <v>987</v>
      </c>
      <c r="AD307" s="456" t="s">
        <v>982</v>
      </c>
      <c r="AE307" s="440"/>
      <c r="AF307" s="440"/>
      <c r="AG307" s="440">
        <v>0.1</v>
      </c>
      <c r="AH307" s="440"/>
      <c r="AI307" s="440"/>
      <c r="AJ307" s="440">
        <v>0.5</v>
      </c>
      <c r="AK307" s="440"/>
      <c r="AL307" s="440"/>
      <c r="AM307" s="440">
        <v>0.75</v>
      </c>
      <c r="AN307" s="440"/>
      <c r="AO307" s="440"/>
      <c r="AP307" s="440">
        <v>1</v>
      </c>
      <c r="AQ307" s="619" t="s">
        <v>1205</v>
      </c>
      <c r="AR307" s="594"/>
    </row>
    <row r="308" spans="2:44" ht="30" customHeight="1" x14ac:dyDescent="0.25">
      <c r="B308" s="400">
        <v>2019</v>
      </c>
      <c r="C308" s="457" t="s">
        <v>8</v>
      </c>
      <c r="D308" s="652"/>
      <c r="E308" s="652"/>
      <c r="F308" s="652"/>
      <c r="G308" s="652"/>
      <c r="H308" s="652"/>
      <c r="I308" s="452" t="s">
        <v>560</v>
      </c>
      <c r="J308" s="479" t="s">
        <v>1427</v>
      </c>
      <c r="K308" s="620"/>
      <c r="L308" s="652"/>
      <c r="M308" s="620"/>
      <c r="N308" s="652"/>
      <c r="O308" s="457" t="s">
        <v>618</v>
      </c>
      <c r="P308" s="657"/>
      <c r="Q308" s="652"/>
      <c r="R308" s="667"/>
      <c r="S308" s="655"/>
      <c r="T308" s="655"/>
      <c r="U308" s="655"/>
      <c r="V308" s="655"/>
      <c r="W308" s="655"/>
      <c r="X308" s="620"/>
      <c r="Y308" s="652"/>
      <c r="Z308" s="652"/>
      <c r="AA308" s="620"/>
      <c r="AB308" s="620"/>
      <c r="AC308" s="677"/>
      <c r="AD308" s="456" t="s">
        <v>983</v>
      </c>
      <c r="AE308" s="391"/>
      <c r="AF308" s="392"/>
      <c r="AG308" s="392"/>
      <c r="AH308" s="392"/>
      <c r="AI308" s="392"/>
      <c r="AJ308" s="392"/>
      <c r="AK308" s="392"/>
      <c r="AL308" s="392"/>
      <c r="AM308" s="392"/>
      <c r="AN308" s="392"/>
      <c r="AO308" s="392"/>
      <c r="AP308" s="392"/>
      <c r="AQ308" s="620"/>
      <c r="AR308" s="595"/>
    </row>
    <row r="309" spans="2:44" ht="30" customHeight="1" x14ac:dyDescent="0.25">
      <c r="B309" s="258">
        <v>2017</v>
      </c>
      <c r="C309" s="458" t="s">
        <v>16</v>
      </c>
      <c r="D309" s="643" t="s">
        <v>473</v>
      </c>
      <c r="E309" s="643" t="s">
        <v>911</v>
      </c>
      <c r="F309" s="643" t="s">
        <v>777</v>
      </c>
      <c r="G309" s="643" t="s">
        <v>845</v>
      </c>
      <c r="H309" s="643" t="s">
        <v>722</v>
      </c>
      <c r="I309" s="459" t="s">
        <v>561</v>
      </c>
      <c r="J309" s="477" t="s">
        <v>1428</v>
      </c>
      <c r="K309" s="615" t="s">
        <v>1761</v>
      </c>
      <c r="L309" s="643">
        <v>4</v>
      </c>
      <c r="M309" s="615" t="s">
        <v>1302</v>
      </c>
      <c r="N309" s="643" t="s">
        <v>18</v>
      </c>
      <c r="O309" s="458" t="s">
        <v>300</v>
      </c>
      <c r="P309" s="638" t="s">
        <v>18</v>
      </c>
      <c r="Q309" s="643" t="s">
        <v>18</v>
      </c>
      <c r="R309" s="673" t="s">
        <v>18</v>
      </c>
      <c r="S309" s="640" t="s">
        <v>18</v>
      </c>
      <c r="T309" s="640">
        <v>0</v>
      </c>
      <c r="U309" s="640">
        <v>0</v>
      </c>
      <c r="V309" s="640">
        <v>0</v>
      </c>
      <c r="W309" s="640">
        <v>0</v>
      </c>
      <c r="X309" s="615" t="s">
        <v>730</v>
      </c>
      <c r="Y309" s="643" t="s">
        <v>966</v>
      </c>
      <c r="Z309" s="643"/>
      <c r="AA309" s="615" t="s">
        <v>1303</v>
      </c>
      <c r="AB309" s="615" t="s">
        <v>1314</v>
      </c>
      <c r="AC309" s="679" t="s">
        <v>988</v>
      </c>
      <c r="AD309" s="461" t="s">
        <v>982</v>
      </c>
      <c r="AE309" s="235"/>
      <c r="AF309" s="235"/>
      <c r="AG309" s="235"/>
      <c r="AH309" s="235"/>
      <c r="AI309" s="235"/>
      <c r="AJ309" s="235"/>
      <c r="AK309" s="235"/>
      <c r="AL309" s="235"/>
      <c r="AM309" s="235"/>
      <c r="AN309" s="235"/>
      <c r="AO309" s="235"/>
      <c r="AP309" s="235"/>
      <c r="AQ309" s="643" t="s">
        <v>989</v>
      </c>
      <c r="AR309" s="597" t="s">
        <v>1902</v>
      </c>
    </row>
    <row r="310" spans="2:44" ht="30" customHeight="1" x14ac:dyDescent="0.25">
      <c r="B310" s="258">
        <v>2017</v>
      </c>
      <c r="C310" s="460" t="s">
        <v>16</v>
      </c>
      <c r="D310" s="645"/>
      <c r="E310" s="645"/>
      <c r="F310" s="645"/>
      <c r="G310" s="645"/>
      <c r="H310" s="645"/>
      <c r="I310" s="459" t="s">
        <v>561</v>
      </c>
      <c r="J310" s="477" t="s">
        <v>1428</v>
      </c>
      <c r="K310" s="616"/>
      <c r="L310" s="645"/>
      <c r="M310" s="675"/>
      <c r="N310" s="645"/>
      <c r="O310" s="458" t="s">
        <v>300</v>
      </c>
      <c r="P310" s="672"/>
      <c r="Q310" s="645"/>
      <c r="R310" s="674"/>
      <c r="S310" s="671"/>
      <c r="T310" s="671"/>
      <c r="U310" s="671"/>
      <c r="V310" s="671"/>
      <c r="W310" s="671"/>
      <c r="X310" s="616"/>
      <c r="Y310" s="645"/>
      <c r="Z310" s="645"/>
      <c r="AA310" s="616"/>
      <c r="AB310" s="616"/>
      <c r="AC310" s="679"/>
      <c r="AD310" s="461" t="s">
        <v>983</v>
      </c>
      <c r="AE310" s="462"/>
      <c r="AF310" s="235"/>
      <c r="AG310" s="235"/>
      <c r="AH310" s="235"/>
      <c r="AI310" s="235"/>
      <c r="AJ310" s="235"/>
      <c r="AK310" s="235"/>
      <c r="AL310" s="235"/>
      <c r="AM310" s="235"/>
      <c r="AN310" s="235"/>
      <c r="AO310" s="235"/>
      <c r="AP310" s="235"/>
      <c r="AQ310" s="645"/>
      <c r="AR310" s="599"/>
    </row>
    <row r="311" spans="2:44" ht="30" customHeight="1" x14ac:dyDescent="0.25">
      <c r="B311" s="258">
        <v>2018</v>
      </c>
      <c r="C311" s="458" t="s">
        <v>16</v>
      </c>
      <c r="D311" s="643" t="s">
        <v>473</v>
      </c>
      <c r="E311" s="643" t="s">
        <v>911</v>
      </c>
      <c r="F311" s="643" t="s">
        <v>777</v>
      </c>
      <c r="G311" s="643" t="s">
        <v>845</v>
      </c>
      <c r="H311" s="643" t="s">
        <v>722</v>
      </c>
      <c r="I311" s="459" t="s">
        <v>561</v>
      </c>
      <c r="J311" s="477" t="s">
        <v>1429</v>
      </c>
      <c r="K311" s="615" t="s">
        <v>1762</v>
      </c>
      <c r="L311" s="643">
        <v>4</v>
      </c>
      <c r="M311" s="615" t="s">
        <v>1302</v>
      </c>
      <c r="N311" s="643" t="s">
        <v>18</v>
      </c>
      <c r="O311" s="458" t="s">
        <v>300</v>
      </c>
      <c r="P311" s="638" t="s">
        <v>18</v>
      </c>
      <c r="Q311" s="643" t="s">
        <v>18</v>
      </c>
      <c r="R311" s="673" t="s">
        <v>18</v>
      </c>
      <c r="S311" s="640" t="s">
        <v>18</v>
      </c>
      <c r="T311" s="640">
        <v>0</v>
      </c>
      <c r="U311" s="640">
        <v>0</v>
      </c>
      <c r="V311" s="640">
        <v>0</v>
      </c>
      <c r="W311" s="640">
        <v>0</v>
      </c>
      <c r="X311" s="615" t="s">
        <v>730</v>
      </c>
      <c r="Y311" s="643" t="s">
        <v>966</v>
      </c>
      <c r="Z311" s="643"/>
      <c r="AA311" s="615" t="s">
        <v>1316</v>
      </c>
      <c r="AB311" s="615" t="s">
        <v>1317</v>
      </c>
      <c r="AC311" s="679" t="s">
        <v>988</v>
      </c>
      <c r="AD311" s="461" t="s">
        <v>982</v>
      </c>
      <c r="AE311" s="235"/>
      <c r="AF311" s="235"/>
      <c r="AG311" s="235"/>
      <c r="AH311" s="235"/>
      <c r="AI311" s="235"/>
      <c r="AJ311" s="235"/>
      <c r="AK311" s="235"/>
      <c r="AL311" s="235"/>
      <c r="AM311" s="235"/>
      <c r="AN311" s="235"/>
      <c r="AO311" s="235"/>
      <c r="AP311" s="235"/>
      <c r="AQ311" s="643" t="s">
        <v>989</v>
      </c>
      <c r="AR311" s="597" t="s">
        <v>1902</v>
      </c>
    </row>
    <row r="312" spans="2:44" ht="30" customHeight="1" x14ac:dyDescent="0.25">
      <c r="B312" s="258">
        <v>2018</v>
      </c>
      <c r="C312" s="458" t="s">
        <v>16</v>
      </c>
      <c r="D312" s="645"/>
      <c r="E312" s="645"/>
      <c r="F312" s="645"/>
      <c r="G312" s="645"/>
      <c r="H312" s="645"/>
      <c r="I312" s="459" t="s">
        <v>561</v>
      </c>
      <c r="J312" s="477" t="s">
        <v>1429</v>
      </c>
      <c r="K312" s="616"/>
      <c r="L312" s="645"/>
      <c r="M312" s="616"/>
      <c r="N312" s="645"/>
      <c r="O312" s="458" t="s">
        <v>300</v>
      </c>
      <c r="P312" s="672"/>
      <c r="Q312" s="645"/>
      <c r="R312" s="674"/>
      <c r="S312" s="671"/>
      <c r="T312" s="671"/>
      <c r="U312" s="671"/>
      <c r="V312" s="671"/>
      <c r="W312" s="671"/>
      <c r="X312" s="616"/>
      <c r="Y312" s="645"/>
      <c r="Z312" s="645"/>
      <c r="AA312" s="616"/>
      <c r="AB312" s="616"/>
      <c r="AC312" s="679"/>
      <c r="AD312" s="461" t="s">
        <v>983</v>
      </c>
      <c r="AE312" s="235"/>
      <c r="AF312" s="235"/>
      <c r="AG312" s="235"/>
      <c r="AH312" s="235"/>
      <c r="AI312" s="235"/>
      <c r="AJ312" s="235"/>
      <c r="AK312" s="235"/>
      <c r="AL312" s="235"/>
      <c r="AM312" s="235"/>
      <c r="AN312" s="235"/>
      <c r="AO312" s="235"/>
      <c r="AP312" s="235"/>
      <c r="AQ312" s="645"/>
      <c r="AR312" s="599"/>
    </row>
    <row r="313" spans="2:44" ht="30" customHeight="1" x14ac:dyDescent="0.25">
      <c r="B313" s="258">
        <v>2019</v>
      </c>
      <c r="C313" s="458" t="s">
        <v>16</v>
      </c>
      <c r="D313" s="643" t="s">
        <v>473</v>
      </c>
      <c r="E313" s="643" t="s">
        <v>911</v>
      </c>
      <c r="F313" s="643" t="s">
        <v>777</v>
      </c>
      <c r="G313" s="643" t="s">
        <v>845</v>
      </c>
      <c r="H313" s="643" t="s">
        <v>722</v>
      </c>
      <c r="I313" s="459" t="s">
        <v>561</v>
      </c>
      <c r="J313" s="477" t="s">
        <v>1430</v>
      </c>
      <c r="K313" s="615" t="s">
        <v>1763</v>
      </c>
      <c r="L313" s="643">
        <v>4</v>
      </c>
      <c r="M313" s="615" t="s">
        <v>1165</v>
      </c>
      <c r="N313" s="643" t="s">
        <v>18</v>
      </c>
      <c r="O313" s="458" t="s">
        <v>300</v>
      </c>
      <c r="P313" s="638" t="s">
        <v>18</v>
      </c>
      <c r="Q313" s="643" t="s">
        <v>18</v>
      </c>
      <c r="R313" s="673" t="s">
        <v>18</v>
      </c>
      <c r="S313" s="640" t="s">
        <v>18</v>
      </c>
      <c r="T313" s="640">
        <v>0</v>
      </c>
      <c r="U313" s="640">
        <v>0</v>
      </c>
      <c r="V313" s="640">
        <v>0</v>
      </c>
      <c r="W313" s="640">
        <v>0</v>
      </c>
      <c r="X313" s="615" t="s">
        <v>730</v>
      </c>
      <c r="Y313" s="643" t="s">
        <v>966</v>
      </c>
      <c r="Z313" s="643"/>
      <c r="AA313" s="643" t="s">
        <v>989</v>
      </c>
      <c r="AB313" s="643" t="s">
        <v>989</v>
      </c>
      <c r="AC313" s="679" t="s">
        <v>988</v>
      </c>
      <c r="AD313" s="461" t="s">
        <v>982</v>
      </c>
      <c r="AE313" s="235"/>
      <c r="AF313" s="235"/>
      <c r="AG313" s="235"/>
      <c r="AH313" s="235"/>
      <c r="AI313" s="235"/>
      <c r="AJ313" s="235"/>
      <c r="AK313" s="235"/>
      <c r="AL313" s="235"/>
      <c r="AM313" s="235"/>
      <c r="AN313" s="235"/>
      <c r="AO313" s="235"/>
      <c r="AP313" s="235"/>
      <c r="AQ313" s="643" t="s">
        <v>989</v>
      </c>
      <c r="AR313" s="597" t="s">
        <v>1902</v>
      </c>
    </row>
    <row r="314" spans="2:44" ht="30" customHeight="1" x14ac:dyDescent="0.25">
      <c r="B314" s="258">
        <v>2019</v>
      </c>
      <c r="C314" s="458" t="s">
        <v>16</v>
      </c>
      <c r="D314" s="645"/>
      <c r="E314" s="645"/>
      <c r="F314" s="645"/>
      <c r="G314" s="645"/>
      <c r="H314" s="645"/>
      <c r="I314" s="459" t="s">
        <v>561</v>
      </c>
      <c r="J314" s="477" t="s">
        <v>1430</v>
      </c>
      <c r="K314" s="616"/>
      <c r="L314" s="645"/>
      <c r="M314" s="616"/>
      <c r="N314" s="645"/>
      <c r="O314" s="458" t="s">
        <v>300</v>
      </c>
      <c r="P314" s="672"/>
      <c r="Q314" s="645"/>
      <c r="R314" s="674"/>
      <c r="S314" s="671"/>
      <c r="T314" s="671"/>
      <c r="U314" s="671"/>
      <c r="V314" s="671"/>
      <c r="W314" s="671"/>
      <c r="X314" s="616"/>
      <c r="Y314" s="645"/>
      <c r="Z314" s="645"/>
      <c r="AA314" s="645"/>
      <c r="AB314" s="645"/>
      <c r="AC314" s="679"/>
      <c r="AD314" s="461" t="s">
        <v>983</v>
      </c>
      <c r="AE314" s="235"/>
      <c r="AF314" s="235"/>
      <c r="AG314" s="235"/>
      <c r="AH314" s="235"/>
      <c r="AI314" s="235"/>
      <c r="AJ314" s="235"/>
      <c r="AK314" s="235"/>
      <c r="AL314" s="235"/>
      <c r="AM314" s="235"/>
      <c r="AN314" s="235"/>
      <c r="AO314" s="235"/>
      <c r="AP314" s="235"/>
      <c r="AQ314" s="645"/>
      <c r="AR314" s="599"/>
    </row>
    <row r="315" spans="2:44" ht="30" customHeight="1" x14ac:dyDescent="0.25">
      <c r="B315" s="399">
        <v>2017</v>
      </c>
      <c r="C315" s="415" t="s">
        <v>40</v>
      </c>
      <c r="D315" s="636" t="s">
        <v>473</v>
      </c>
      <c r="E315" s="636" t="s">
        <v>911</v>
      </c>
      <c r="F315" s="636" t="s">
        <v>777</v>
      </c>
      <c r="G315" s="636" t="s">
        <v>845</v>
      </c>
      <c r="H315" s="636" t="s">
        <v>722</v>
      </c>
      <c r="I315" s="454" t="s">
        <v>562</v>
      </c>
      <c r="J315" s="478" t="s">
        <v>1431</v>
      </c>
      <c r="K315" s="588" t="s">
        <v>1784</v>
      </c>
      <c r="L315" s="636">
        <v>8</v>
      </c>
      <c r="M315" s="588" t="s">
        <v>1343</v>
      </c>
      <c r="N315" s="636" t="s">
        <v>18</v>
      </c>
      <c r="O315" s="415" t="s">
        <v>300</v>
      </c>
      <c r="P315" s="647" t="s">
        <v>18</v>
      </c>
      <c r="Q315" s="636" t="s">
        <v>18</v>
      </c>
      <c r="R315" s="669" t="s">
        <v>18</v>
      </c>
      <c r="S315" s="631" t="s">
        <v>18</v>
      </c>
      <c r="T315" s="631">
        <v>0</v>
      </c>
      <c r="U315" s="631">
        <v>0</v>
      </c>
      <c r="V315" s="631">
        <v>0</v>
      </c>
      <c r="W315" s="631">
        <v>0</v>
      </c>
      <c r="X315" s="588" t="s">
        <v>776</v>
      </c>
      <c r="Y315" s="636" t="s">
        <v>966</v>
      </c>
      <c r="Z315" s="636" t="s">
        <v>18</v>
      </c>
      <c r="AA315" s="680" t="s">
        <v>1344</v>
      </c>
      <c r="AB315" s="680" t="s">
        <v>1345</v>
      </c>
      <c r="AC315" s="678" t="s">
        <v>1318</v>
      </c>
      <c r="AD315" s="448" t="s">
        <v>982</v>
      </c>
      <c r="AE315" s="435"/>
      <c r="AF315" s="435"/>
      <c r="AG315" s="435"/>
      <c r="AH315" s="435">
        <v>0.3</v>
      </c>
      <c r="AI315" s="435"/>
      <c r="AJ315" s="435"/>
      <c r="AK315" s="435">
        <v>0.5</v>
      </c>
      <c r="AL315" s="435"/>
      <c r="AM315" s="435">
        <v>0.7</v>
      </c>
      <c r="AN315" s="437"/>
      <c r="AO315" s="437">
        <v>1</v>
      </c>
      <c r="AP315" s="437"/>
      <c r="AQ315" s="588" t="s">
        <v>1346</v>
      </c>
      <c r="AR315" s="607" t="s">
        <v>2008</v>
      </c>
    </row>
    <row r="316" spans="2:44" ht="30" customHeight="1" x14ac:dyDescent="0.25">
      <c r="B316" s="399">
        <v>2017</v>
      </c>
      <c r="C316" s="415" t="s">
        <v>40</v>
      </c>
      <c r="D316" s="637"/>
      <c r="E316" s="637"/>
      <c r="F316" s="637"/>
      <c r="G316" s="637"/>
      <c r="H316" s="637"/>
      <c r="I316" s="454" t="s">
        <v>562</v>
      </c>
      <c r="J316" s="478" t="s">
        <v>1431</v>
      </c>
      <c r="K316" s="589"/>
      <c r="L316" s="637"/>
      <c r="M316" s="668"/>
      <c r="N316" s="637"/>
      <c r="O316" s="415" t="s">
        <v>300</v>
      </c>
      <c r="P316" s="648"/>
      <c r="Q316" s="637"/>
      <c r="R316" s="670"/>
      <c r="S316" s="632"/>
      <c r="T316" s="632"/>
      <c r="U316" s="632"/>
      <c r="V316" s="632"/>
      <c r="W316" s="632"/>
      <c r="X316" s="589"/>
      <c r="Y316" s="637"/>
      <c r="Z316" s="637"/>
      <c r="AA316" s="681"/>
      <c r="AB316" s="681"/>
      <c r="AC316" s="678"/>
      <c r="AD316" s="449" t="s">
        <v>983</v>
      </c>
      <c r="AE316" s="436"/>
      <c r="AF316" s="435"/>
      <c r="AG316" s="435"/>
      <c r="AH316" s="435">
        <v>0.3</v>
      </c>
      <c r="AI316" s="435"/>
      <c r="AJ316" s="435"/>
      <c r="AK316" s="435">
        <v>0.5</v>
      </c>
      <c r="AL316" s="435"/>
      <c r="AM316" s="435">
        <v>0.7</v>
      </c>
      <c r="AN316" s="437"/>
      <c r="AO316" s="437"/>
      <c r="AP316" s="437"/>
      <c r="AQ316" s="589"/>
      <c r="AR316" s="608"/>
    </row>
    <row r="317" spans="2:44" ht="30" customHeight="1" x14ac:dyDescent="0.25">
      <c r="B317" s="400">
        <v>2018</v>
      </c>
      <c r="C317" s="457" t="s">
        <v>40</v>
      </c>
      <c r="D317" s="651" t="s">
        <v>473</v>
      </c>
      <c r="E317" s="651" t="s">
        <v>911</v>
      </c>
      <c r="F317" s="651" t="s">
        <v>777</v>
      </c>
      <c r="G317" s="651" t="s">
        <v>845</v>
      </c>
      <c r="H317" s="651" t="s">
        <v>722</v>
      </c>
      <c r="I317" s="452" t="s">
        <v>562</v>
      </c>
      <c r="J317" s="479" t="s">
        <v>1432</v>
      </c>
      <c r="K317" s="619" t="s">
        <v>1785</v>
      </c>
      <c r="L317" s="651">
        <v>8</v>
      </c>
      <c r="M317" s="619" t="s">
        <v>1343</v>
      </c>
      <c r="N317" s="651" t="s">
        <v>18</v>
      </c>
      <c r="O317" s="457" t="s">
        <v>300</v>
      </c>
      <c r="P317" s="656" t="s">
        <v>18</v>
      </c>
      <c r="Q317" s="651" t="s">
        <v>18</v>
      </c>
      <c r="R317" s="666" t="s">
        <v>18</v>
      </c>
      <c r="S317" s="654" t="s">
        <v>18</v>
      </c>
      <c r="T317" s="654">
        <v>0</v>
      </c>
      <c r="U317" s="654">
        <v>0</v>
      </c>
      <c r="V317" s="654">
        <v>0</v>
      </c>
      <c r="W317" s="654">
        <v>0</v>
      </c>
      <c r="X317" s="619"/>
      <c r="Y317" s="651" t="s">
        <v>966</v>
      </c>
      <c r="Z317" s="651" t="s">
        <v>18</v>
      </c>
      <c r="AA317" s="619" t="s">
        <v>1344</v>
      </c>
      <c r="AB317" s="619" t="s">
        <v>1345</v>
      </c>
      <c r="AC317" s="658" t="s">
        <v>986</v>
      </c>
      <c r="AD317" s="456" t="s">
        <v>982</v>
      </c>
      <c r="AE317" s="440"/>
      <c r="AF317" s="440"/>
      <c r="AG317" s="440"/>
      <c r="AH317" s="440">
        <v>0.3</v>
      </c>
      <c r="AI317" s="440"/>
      <c r="AJ317" s="440"/>
      <c r="AK317" s="440">
        <v>0.5</v>
      </c>
      <c r="AL317" s="440"/>
      <c r="AM317" s="440">
        <v>0.7</v>
      </c>
      <c r="AN317" s="440"/>
      <c r="AO317" s="440">
        <v>1</v>
      </c>
      <c r="AP317" s="440"/>
      <c r="AQ317" s="619" t="s">
        <v>1346</v>
      </c>
      <c r="AR317" s="594"/>
    </row>
    <row r="318" spans="2:44" ht="30" customHeight="1" x14ac:dyDescent="0.25">
      <c r="B318" s="400">
        <v>2018</v>
      </c>
      <c r="C318" s="457" t="s">
        <v>40</v>
      </c>
      <c r="D318" s="652"/>
      <c r="E318" s="652"/>
      <c r="F318" s="652"/>
      <c r="G318" s="652"/>
      <c r="H318" s="652"/>
      <c r="I318" s="452" t="s">
        <v>562</v>
      </c>
      <c r="J318" s="479" t="s">
        <v>1432</v>
      </c>
      <c r="K318" s="620"/>
      <c r="L318" s="652"/>
      <c r="M318" s="620"/>
      <c r="N318" s="652"/>
      <c r="O318" s="457" t="s">
        <v>300</v>
      </c>
      <c r="P318" s="657"/>
      <c r="Q318" s="652"/>
      <c r="R318" s="667"/>
      <c r="S318" s="655"/>
      <c r="T318" s="655"/>
      <c r="U318" s="655"/>
      <c r="V318" s="655"/>
      <c r="W318" s="655"/>
      <c r="X318" s="620"/>
      <c r="Y318" s="652"/>
      <c r="Z318" s="652"/>
      <c r="AA318" s="620"/>
      <c r="AB318" s="620"/>
      <c r="AC318" s="677"/>
      <c r="AD318" s="456" t="s">
        <v>983</v>
      </c>
      <c r="AE318" s="440"/>
      <c r="AF318" s="440"/>
      <c r="AG318" s="440"/>
      <c r="AH318" s="440"/>
      <c r="AI318" s="440"/>
      <c r="AJ318" s="440"/>
      <c r="AK318" s="440"/>
      <c r="AL318" s="440"/>
      <c r="AM318" s="440"/>
      <c r="AN318" s="440"/>
      <c r="AO318" s="440"/>
      <c r="AP318" s="440"/>
      <c r="AQ318" s="620"/>
      <c r="AR318" s="595"/>
    </row>
    <row r="319" spans="2:44" ht="30" customHeight="1" x14ac:dyDescent="0.25">
      <c r="B319" s="400">
        <v>2019</v>
      </c>
      <c r="C319" s="457" t="s">
        <v>40</v>
      </c>
      <c r="D319" s="651" t="s">
        <v>473</v>
      </c>
      <c r="E319" s="651" t="s">
        <v>911</v>
      </c>
      <c r="F319" s="651" t="s">
        <v>777</v>
      </c>
      <c r="G319" s="651" t="s">
        <v>845</v>
      </c>
      <c r="H319" s="651" t="s">
        <v>722</v>
      </c>
      <c r="I319" s="452" t="s">
        <v>562</v>
      </c>
      <c r="J319" s="479" t="s">
        <v>1433</v>
      </c>
      <c r="K319" s="619" t="s">
        <v>1786</v>
      </c>
      <c r="L319" s="651">
        <v>8</v>
      </c>
      <c r="M319" s="619" t="s">
        <v>1343</v>
      </c>
      <c r="N319" s="651" t="s">
        <v>18</v>
      </c>
      <c r="O319" s="457" t="s">
        <v>300</v>
      </c>
      <c r="P319" s="656" t="s">
        <v>18</v>
      </c>
      <c r="Q319" s="651" t="s">
        <v>18</v>
      </c>
      <c r="R319" s="666" t="s">
        <v>18</v>
      </c>
      <c r="S319" s="654" t="s">
        <v>18</v>
      </c>
      <c r="T319" s="654">
        <v>0</v>
      </c>
      <c r="U319" s="654">
        <v>0</v>
      </c>
      <c r="V319" s="654">
        <v>0</v>
      </c>
      <c r="W319" s="654">
        <v>0</v>
      </c>
      <c r="X319" s="619"/>
      <c r="Y319" s="651" t="s">
        <v>966</v>
      </c>
      <c r="Z319" s="651" t="s">
        <v>18</v>
      </c>
      <c r="AA319" s="619" t="s">
        <v>1344</v>
      </c>
      <c r="AB319" s="619" t="s">
        <v>1345</v>
      </c>
      <c r="AC319" s="658" t="s">
        <v>987</v>
      </c>
      <c r="AD319" s="456" t="s">
        <v>982</v>
      </c>
      <c r="AE319" s="440"/>
      <c r="AF319" s="440"/>
      <c r="AG319" s="440"/>
      <c r="AH319" s="440">
        <v>0.3</v>
      </c>
      <c r="AI319" s="440"/>
      <c r="AJ319" s="440"/>
      <c r="AK319" s="440">
        <v>0.5</v>
      </c>
      <c r="AL319" s="440"/>
      <c r="AM319" s="440">
        <v>0.7</v>
      </c>
      <c r="AN319" s="440"/>
      <c r="AO319" s="440">
        <v>1</v>
      </c>
      <c r="AP319" s="440"/>
      <c r="AQ319" s="619" t="s">
        <v>1346</v>
      </c>
      <c r="AR319" s="594"/>
    </row>
    <row r="320" spans="2:44" ht="30" customHeight="1" x14ac:dyDescent="0.25">
      <c r="B320" s="400">
        <v>2019</v>
      </c>
      <c r="C320" s="457" t="s">
        <v>40</v>
      </c>
      <c r="D320" s="652"/>
      <c r="E320" s="652"/>
      <c r="F320" s="652"/>
      <c r="G320" s="652"/>
      <c r="H320" s="652"/>
      <c r="I320" s="452" t="s">
        <v>562</v>
      </c>
      <c r="J320" s="479" t="s">
        <v>1433</v>
      </c>
      <c r="K320" s="620"/>
      <c r="L320" s="652"/>
      <c r="M320" s="620"/>
      <c r="N320" s="652"/>
      <c r="O320" s="457" t="s">
        <v>300</v>
      </c>
      <c r="P320" s="657"/>
      <c r="Q320" s="652"/>
      <c r="R320" s="667"/>
      <c r="S320" s="655"/>
      <c r="T320" s="655"/>
      <c r="U320" s="655"/>
      <c r="V320" s="655"/>
      <c r="W320" s="655"/>
      <c r="X320" s="620"/>
      <c r="Y320" s="652"/>
      <c r="Z320" s="652"/>
      <c r="AA320" s="620"/>
      <c r="AB320" s="620"/>
      <c r="AC320" s="677"/>
      <c r="AD320" s="456" t="s">
        <v>983</v>
      </c>
      <c r="AE320" s="440"/>
      <c r="AF320" s="440"/>
      <c r="AG320" s="440"/>
      <c r="AH320" s="440"/>
      <c r="AI320" s="440"/>
      <c r="AJ320" s="440"/>
      <c r="AK320" s="440"/>
      <c r="AL320" s="440"/>
      <c r="AM320" s="440"/>
      <c r="AN320" s="440"/>
      <c r="AO320" s="440"/>
      <c r="AP320" s="440"/>
      <c r="AQ320" s="620"/>
      <c r="AR320" s="595"/>
    </row>
    <row r="321" spans="2:44" ht="30" customHeight="1" x14ac:dyDescent="0.25">
      <c r="B321" s="399">
        <v>2017</v>
      </c>
      <c r="C321" s="454" t="s">
        <v>8</v>
      </c>
      <c r="D321" s="636" t="s">
        <v>473</v>
      </c>
      <c r="E321" s="636" t="s">
        <v>911</v>
      </c>
      <c r="F321" s="636" t="s">
        <v>777</v>
      </c>
      <c r="G321" s="636" t="s">
        <v>845</v>
      </c>
      <c r="H321" s="636" t="s">
        <v>722</v>
      </c>
      <c r="I321" s="454" t="s">
        <v>563</v>
      </c>
      <c r="J321" s="478" t="s">
        <v>1434</v>
      </c>
      <c r="K321" s="588" t="s">
        <v>1764</v>
      </c>
      <c r="L321" s="636">
        <v>8</v>
      </c>
      <c r="M321" s="588" t="s">
        <v>1155</v>
      </c>
      <c r="N321" s="636" t="s">
        <v>18</v>
      </c>
      <c r="O321" s="415" t="s">
        <v>300</v>
      </c>
      <c r="P321" s="647" t="s">
        <v>621</v>
      </c>
      <c r="Q321" s="636" t="s">
        <v>803</v>
      </c>
      <c r="R321" s="669" t="s">
        <v>804</v>
      </c>
      <c r="S321" s="631" t="s">
        <v>18</v>
      </c>
      <c r="T321" s="631">
        <v>0</v>
      </c>
      <c r="U321" s="631">
        <v>0</v>
      </c>
      <c r="V321" s="631">
        <v>0</v>
      </c>
      <c r="W321" s="631">
        <v>0</v>
      </c>
      <c r="X321" s="588" t="s">
        <v>730</v>
      </c>
      <c r="Y321" s="636" t="s">
        <v>966</v>
      </c>
      <c r="Z321" s="636" t="s">
        <v>18</v>
      </c>
      <c r="AA321" s="588" t="s">
        <v>1071</v>
      </c>
      <c r="AB321" s="588" t="s">
        <v>1072</v>
      </c>
      <c r="AC321" s="590" t="s">
        <v>1170</v>
      </c>
      <c r="AD321" s="274" t="s">
        <v>982</v>
      </c>
      <c r="AE321" s="276"/>
      <c r="AF321" s="276"/>
      <c r="AG321" s="276"/>
      <c r="AH321" s="276">
        <v>0.25</v>
      </c>
      <c r="AI321" s="276">
        <v>0.3</v>
      </c>
      <c r="AJ321" s="493"/>
      <c r="AK321" s="493"/>
      <c r="AL321" s="493">
        <v>0.5</v>
      </c>
      <c r="AM321" s="493"/>
      <c r="AN321" s="437"/>
      <c r="AO321" s="437"/>
      <c r="AP321" s="437">
        <v>1</v>
      </c>
      <c r="AQ321" s="588" t="s">
        <v>1957</v>
      </c>
      <c r="AR321" s="586" t="s">
        <v>2019</v>
      </c>
    </row>
    <row r="322" spans="2:44" ht="30" customHeight="1" x14ac:dyDescent="0.25">
      <c r="B322" s="399">
        <v>2017</v>
      </c>
      <c r="C322" s="415" t="s">
        <v>8</v>
      </c>
      <c r="D322" s="637"/>
      <c r="E322" s="637"/>
      <c r="F322" s="637"/>
      <c r="G322" s="637"/>
      <c r="H322" s="637"/>
      <c r="I322" s="454" t="s">
        <v>563</v>
      </c>
      <c r="J322" s="478" t="s">
        <v>1434</v>
      </c>
      <c r="K322" s="589"/>
      <c r="L322" s="637"/>
      <c r="M322" s="668"/>
      <c r="N322" s="637"/>
      <c r="O322" s="415" t="s">
        <v>300</v>
      </c>
      <c r="P322" s="648"/>
      <c r="Q322" s="637"/>
      <c r="R322" s="670"/>
      <c r="S322" s="632"/>
      <c r="T322" s="632"/>
      <c r="U322" s="632"/>
      <c r="V322" s="632"/>
      <c r="W322" s="632"/>
      <c r="X322" s="589"/>
      <c r="Y322" s="637"/>
      <c r="Z322" s="637"/>
      <c r="AA322" s="589"/>
      <c r="AB322" s="589"/>
      <c r="AC322" s="590"/>
      <c r="AD322" s="275" t="s">
        <v>983</v>
      </c>
      <c r="AE322" s="276"/>
      <c r="AF322" s="276"/>
      <c r="AG322" s="276"/>
      <c r="AH322" s="276">
        <v>0</v>
      </c>
      <c r="AI322" s="276">
        <v>0</v>
      </c>
      <c r="AJ322" s="493">
        <v>0.25</v>
      </c>
      <c r="AK322" s="493">
        <v>0.25</v>
      </c>
      <c r="AL322" s="493">
        <v>0.25</v>
      </c>
      <c r="AM322" s="493">
        <v>0.25</v>
      </c>
      <c r="AN322" s="437"/>
      <c r="AO322" s="437"/>
      <c r="AP322" s="437"/>
      <c r="AQ322" s="589"/>
      <c r="AR322" s="591"/>
    </row>
    <row r="323" spans="2:44" ht="30" customHeight="1" x14ac:dyDescent="0.25">
      <c r="B323" s="258">
        <v>2018</v>
      </c>
      <c r="C323" s="459" t="s">
        <v>8</v>
      </c>
      <c r="D323" s="643" t="s">
        <v>473</v>
      </c>
      <c r="E323" s="643" t="s">
        <v>911</v>
      </c>
      <c r="F323" s="643" t="s">
        <v>777</v>
      </c>
      <c r="G323" s="643" t="s">
        <v>845</v>
      </c>
      <c r="H323" s="643" t="s">
        <v>722</v>
      </c>
      <c r="I323" s="459" t="s">
        <v>563</v>
      </c>
      <c r="J323" s="477" t="s">
        <v>1435</v>
      </c>
      <c r="K323" s="615" t="s">
        <v>1765</v>
      </c>
      <c r="L323" s="643">
        <v>8</v>
      </c>
      <c r="M323" s="615" t="s">
        <v>1155</v>
      </c>
      <c r="N323" s="643" t="s">
        <v>18</v>
      </c>
      <c r="O323" s="458" t="s">
        <v>300</v>
      </c>
      <c r="P323" s="638" t="s">
        <v>621</v>
      </c>
      <c r="Q323" s="643" t="s">
        <v>1247</v>
      </c>
      <c r="R323" s="673" t="s">
        <v>1210</v>
      </c>
      <c r="S323" s="640" t="s">
        <v>1210</v>
      </c>
      <c r="T323" s="640">
        <v>0</v>
      </c>
      <c r="U323" s="640">
        <v>0</v>
      </c>
      <c r="V323" s="640">
        <v>0</v>
      </c>
      <c r="W323" s="640">
        <v>0</v>
      </c>
      <c r="X323" s="615" t="s">
        <v>730</v>
      </c>
      <c r="Y323" s="643" t="s">
        <v>966</v>
      </c>
      <c r="Z323" s="643" t="s">
        <v>18</v>
      </c>
      <c r="AA323" s="615" t="s">
        <v>1071</v>
      </c>
      <c r="AB323" s="615" t="s">
        <v>1072</v>
      </c>
      <c r="AC323" s="679" t="s">
        <v>988</v>
      </c>
      <c r="AD323" s="461" t="s">
        <v>982</v>
      </c>
      <c r="AE323" s="193"/>
      <c r="AF323" s="193"/>
      <c r="AG323" s="235"/>
      <c r="AH323" s="235">
        <v>0.25</v>
      </c>
      <c r="AI323" s="235">
        <v>0.3</v>
      </c>
      <c r="AJ323" s="235"/>
      <c r="AK323" s="235"/>
      <c r="AL323" s="235">
        <v>0.5</v>
      </c>
      <c r="AM323" s="235"/>
      <c r="AN323" s="235"/>
      <c r="AO323" s="235"/>
      <c r="AP323" s="235">
        <v>1</v>
      </c>
      <c r="AQ323" s="615" t="s">
        <v>1286</v>
      </c>
      <c r="AR323" s="597" t="s">
        <v>1903</v>
      </c>
    </row>
    <row r="324" spans="2:44" ht="30" customHeight="1" x14ac:dyDescent="0.25">
      <c r="B324" s="258">
        <v>2018</v>
      </c>
      <c r="C324" s="458" t="s">
        <v>8</v>
      </c>
      <c r="D324" s="645"/>
      <c r="E324" s="645"/>
      <c r="F324" s="645"/>
      <c r="G324" s="645"/>
      <c r="H324" s="645"/>
      <c r="I324" s="459" t="s">
        <v>563</v>
      </c>
      <c r="J324" s="477" t="s">
        <v>1435</v>
      </c>
      <c r="K324" s="616"/>
      <c r="L324" s="645"/>
      <c r="M324" s="675"/>
      <c r="N324" s="645"/>
      <c r="O324" s="458" t="s">
        <v>300</v>
      </c>
      <c r="P324" s="672"/>
      <c r="Q324" s="645"/>
      <c r="R324" s="674"/>
      <c r="S324" s="671"/>
      <c r="T324" s="671"/>
      <c r="U324" s="671"/>
      <c r="V324" s="671"/>
      <c r="W324" s="671"/>
      <c r="X324" s="616"/>
      <c r="Y324" s="645"/>
      <c r="Z324" s="645"/>
      <c r="AA324" s="616"/>
      <c r="AB324" s="616"/>
      <c r="AC324" s="679"/>
      <c r="AD324" s="461" t="s">
        <v>983</v>
      </c>
      <c r="AE324" s="217"/>
      <c r="AF324" s="193"/>
      <c r="AG324" s="235"/>
      <c r="AH324" s="235"/>
      <c r="AI324" s="235"/>
      <c r="AJ324" s="235"/>
      <c r="AK324" s="235"/>
      <c r="AL324" s="235"/>
      <c r="AM324" s="235"/>
      <c r="AN324" s="235"/>
      <c r="AO324" s="235"/>
      <c r="AP324" s="235"/>
      <c r="AQ324" s="616"/>
      <c r="AR324" s="599"/>
    </row>
    <row r="325" spans="2:44" ht="30" customHeight="1" x14ac:dyDescent="0.25">
      <c r="B325" s="258">
        <v>2019</v>
      </c>
      <c r="C325" s="459" t="s">
        <v>8</v>
      </c>
      <c r="D325" s="643" t="s">
        <v>473</v>
      </c>
      <c r="E325" s="643" t="s">
        <v>911</v>
      </c>
      <c r="F325" s="643" t="s">
        <v>777</v>
      </c>
      <c r="G325" s="643" t="s">
        <v>845</v>
      </c>
      <c r="H325" s="643" t="s">
        <v>722</v>
      </c>
      <c r="I325" s="459" t="s">
        <v>563</v>
      </c>
      <c r="J325" s="477" t="s">
        <v>1436</v>
      </c>
      <c r="K325" s="615" t="s">
        <v>1766</v>
      </c>
      <c r="L325" s="643">
        <v>8</v>
      </c>
      <c r="M325" s="615" t="s">
        <v>1155</v>
      </c>
      <c r="N325" s="643" t="s">
        <v>18</v>
      </c>
      <c r="O325" s="458" t="s">
        <v>300</v>
      </c>
      <c r="P325" s="638" t="s">
        <v>621</v>
      </c>
      <c r="Q325" s="643" t="s">
        <v>1267</v>
      </c>
      <c r="R325" s="673" t="s">
        <v>1210</v>
      </c>
      <c r="S325" s="640" t="s">
        <v>1210</v>
      </c>
      <c r="T325" s="640">
        <v>0</v>
      </c>
      <c r="U325" s="640">
        <v>0</v>
      </c>
      <c r="V325" s="640">
        <v>0</v>
      </c>
      <c r="W325" s="640">
        <v>0</v>
      </c>
      <c r="X325" s="615" t="s">
        <v>730</v>
      </c>
      <c r="Y325" s="643" t="s">
        <v>966</v>
      </c>
      <c r="Z325" s="643" t="s">
        <v>18</v>
      </c>
      <c r="AA325" s="615" t="s">
        <v>1071</v>
      </c>
      <c r="AB325" s="615" t="s">
        <v>1072</v>
      </c>
      <c r="AC325" s="679" t="s">
        <v>988</v>
      </c>
      <c r="AD325" s="461" t="s">
        <v>982</v>
      </c>
      <c r="AE325" s="193"/>
      <c r="AF325" s="193"/>
      <c r="AG325" s="235"/>
      <c r="AH325" s="235">
        <v>0.25</v>
      </c>
      <c r="AI325" s="235">
        <v>0.3</v>
      </c>
      <c r="AJ325" s="235"/>
      <c r="AK325" s="235"/>
      <c r="AL325" s="235">
        <v>0.5</v>
      </c>
      <c r="AM325" s="235"/>
      <c r="AN325" s="235"/>
      <c r="AO325" s="235"/>
      <c r="AP325" s="235">
        <v>1</v>
      </c>
      <c r="AQ325" s="615" t="s">
        <v>1286</v>
      </c>
      <c r="AR325" s="597" t="s">
        <v>1903</v>
      </c>
    </row>
    <row r="326" spans="2:44" ht="30" customHeight="1" x14ac:dyDescent="0.25">
      <c r="B326" s="258">
        <v>2019</v>
      </c>
      <c r="C326" s="458" t="s">
        <v>8</v>
      </c>
      <c r="D326" s="645"/>
      <c r="E326" s="645"/>
      <c r="F326" s="645"/>
      <c r="G326" s="645"/>
      <c r="H326" s="645"/>
      <c r="I326" s="459" t="s">
        <v>563</v>
      </c>
      <c r="J326" s="477" t="s">
        <v>1436</v>
      </c>
      <c r="K326" s="616"/>
      <c r="L326" s="645"/>
      <c r="M326" s="675"/>
      <c r="N326" s="645"/>
      <c r="O326" s="458" t="s">
        <v>300</v>
      </c>
      <c r="P326" s="672"/>
      <c r="Q326" s="645"/>
      <c r="R326" s="674"/>
      <c r="S326" s="671"/>
      <c r="T326" s="671"/>
      <c r="U326" s="671"/>
      <c r="V326" s="671"/>
      <c r="W326" s="671"/>
      <c r="X326" s="616"/>
      <c r="Y326" s="645"/>
      <c r="Z326" s="645"/>
      <c r="AA326" s="616"/>
      <c r="AB326" s="616"/>
      <c r="AC326" s="679"/>
      <c r="AD326" s="461" t="s">
        <v>983</v>
      </c>
      <c r="AE326" s="217"/>
      <c r="AF326" s="193"/>
      <c r="AG326" s="235"/>
      <c r="AH326" s="235"/>
      <c r="AI326" s="235"/>
      <c r="AJ326" s="235"/>
      <c r="AK326" s="235"/>
      <c r="AL326" s="235"/>
      <c r="AM326" s="235"/>
      <c r="AN326" s="235"/>
      <c r="AO326" s="235"/>
      <c r="AP326" s="235"/>
      <c r="AQ326" s="616"/>
      <c r="AR326" s="599"/>
    </row>
    <row r="327" spans="2:44" ht="30" customHeight="1" x14ac:dyDescent="0.25">
      <c r="B327" s="399">
        <v>2017</v>
      </c>
      <c r="C327" s="415" t="s">
        <v>40</v>
      </c>
      <c r="D327" s="636" t="s">
        <v>473</v>
      </c>
      <c r="E327" s="636" t="s">
        <v>911</v>
      </c>
      <c r="F327" s="636" t="s">
        <v>777</v>
      </c>
      <c r="G327" s="636" t="s">
        <v>845</v>
      </c>
      <c r="H327" s="636" t="s">
        <v>722</v>
      </c>
      <c r="I327" s="454" t="s">
        <v>564</v>
      </c>
      <c r="J327" s="478" t="s">
        <v>1437</v>
      </c>
      <c r="K327" s="588" t="s">
        <v>1912</v>
      </c>
      <c r="L327" s="636">
        <v>8</v>
      </c>
      <c r="M327" s="588" t="s">
        <v>1206</v>
      </c>
      <c r="N327" s="636" t="s">
        <v>18</v>
      </c>
      <c r="O327" s="415" t="s">
        <v>300</v>
      </c>
      <c r="P327" s="647" t="s">
        <v>18</v>
      </c>
      <c r="Q327" s="636" t="s">
        <v>18</v>
      </c>
      <c r="R327" s="669" t="s">
        <v>18</v>
      </c>
      <c r="S327" s="631" t="s">
        <v>18</v>
      </c>
      <c r="T327" s="631">
        <v>0</v>
      </c>
      <c r="U327" s="631">
        <v>0</v>
      </c>
      <c r="V327" s="631">
        <v>0</v>
      </c>
      <c r="W327" s="631">
        <v>0</v>
      </c>
      <c r="X327" s="588" t="s">
        <v>730</v>
      </c>
      <c r="Y327" s="636" t="s">
        <v>966</v>
      </c>
      <c r="Z327" s="636" t="s">
        <v>18</v>
      </c>
      <c r="AA327" s="588" t="s">
        <v>1073</v>
      </c>
      <c r="AB327" s="588" t="s">
        <v>2009</v>
      </c>
      <c r="AC327" s="678" t="s">
        <v>1318</v>
      </c>
      <c r="AD327" s="448" t="s">
        <v>982</v>
      </c>
      <c r="AE327" s="435">
        <v>0.1</v>
      </c>
      <c r="AF327" s="435"/>
      <c r="AG327" s="435">
        <v>0.3</v>
      </c>
      <c r="AH327" s="435">
        <v>0.5</v>
      </c>
      <c r="AI327" s="435"/>
      <c r="AJ327" s="435"/>
      <c r="AK327" s="435">
        <v>0.7</v>
      </c>
      <c r="AL327" s="435"/>
      <c r="AM327" s="435"/>
      <c r="AN327" s="437"/>
      <c r="AO327" s="437"/>
      <c r="AP327" s="437">
        <v>1</v>
      </c>
      <c r="AQ327" s="588" t="s">
        <v>1918</v>
      </c>
      <c r="AR327" s="609" t="s">
        <v>1974</v>
      </c>
    </row>
    <row r="328" spans="2:44" ht="198" customHeight="1" x14ac:dyDescent="0.25">
      <c r="B328" s="399">
        <v>2017</v>
      </c>
      <c r="C328" s="415" t="s">
        <v>40</v>
      </c>
      <c r="D328" s="637"/>
      <c r="E328" s="637"/>
      <c r="F328" s="637"/>
      <c r="G328" s="637"/>
      <c r="H328" s="637"/>
      <c r="I328" s="454" t="s">
        <v>564</v>
      </c>
      <c r="J328" s="415" t="s">
        <v>1437</v>
      </c>
      <c r="K328" s="589"/>
      <c r="L328" s="637"/>
      <c r="M328" s="668"/>
      <c r="N328" s="637"/>
      <c r="O328" s="415" t="s">
        <v>300</v>
      </c>
      <c r="P328" s="648"/>
      <c r="Q328" s="637"/>
      <c r="R328" s="670"/>
      <c r="S328" s="632"/>
      <c r="T328" s="632"/>
      <c r="U328" s="632"/>
      <c r="V328" s="632"/>
      <c r="W328" s="632"/>
      <c r="X328" s="589"/>
      <c r="Y328" s="637"/>
      <c r="Z328" s="637"/>
      <c r="AA328" s="589"/>
      <c r="AB328" s="589"/>
      <c r="AC328" s="678"/>
      <c r="AD328" s="449" t="s">
        <v>983</v>
      </c>
      <c r="AE328" s="436">
        <v>0.1</v>
      </c>
      <c r="AF328" s="435"/>
      <c r="AG328" s="435">
        <v>0.3</v>
      </c>
      <c r="AH328" s="435">
        <v>0.5</v>
      </c>
      <c r="AI328" s="435"/>
      <c r="AJ328" s="435"/>
      <c r="AK328" s="435">
        <v>0.7</v>
      </c>
      <c r="AL328" s="435"/>
      <c r="AM328" s="435"/>
      <c r="AN328" s="437"/>
      <c r="AO328" s="437"/>
      <c r="AP328" s="437"/>
      <c r="AQ328" s="589"/>
      <c r="AR328" s="610"/>
    </row>
    <row r="329" spans="2:44" ht="30" customHeight="1" x14ac:dyDescent="0.25">
      <c r="B329" s="400">
        <v>2018</v>
      </c>
      <c r="C329" s="457" t="s">
        <v>40</v>
      </c>
      <c r="D329" s="651" t="s">
        <v>473</v>
      </c>
      <c r="E329" s="651" t="s">
        <v>911</v>
      </c>
      <c r="F329" s="651" t="s">
        <v>777</v>
      </c>
      <c r="G329" s="651" t="s">
        <v>845</v>
      </c>
      <c r="H329" s="651" t="s">
        <v>722</v>
      </c>
      <c r="I329" s="452" t="s">
        <v>564</v>
      </c>
      <c r="J329" s="479" t="s">
        <v>1438</v>
      </c>
      <c r="K329" s="619" t="s">
        <v>1911</v>
      </c>
      <c r="L329" s="651">
        <v>8</v>
      </c>
      <c r="M329" s="619" t="s">
        <v>1207</v>
      </c>
      <c r="N329" s="651" t="s">
        <v>18</v>
      </c>
      <c r="O329" s="457" t="s">
        <v>300</v>
      </c>
      <c r="P329" s="656" t="s">
        <v>18</v>
      </c>
      <c r="Q329" s="651" t="s">
        <v>18</v>
      </c>
      <c r="R329" s="666" t="s">
        <v>18</v>
      </c>
      <c r="S329" s="654" t="s">
        <v>18</v>
      </c>
      <c r="T329" s="654">
        <v>0</v>
      </c>
      <c r="U329" s="654">
        <v>0</v>
      </c>
      <c r="V329" s="654">
        <v>0</v>
      </c>
      <c r="W329" s="654">
        <v>0</v>
      </c>
      <c r="X329" s="619" t="s">
        <v>730</v>
      </c>
      <c r="Y329" s="651" t="s">
        <v>966</v>
      </c>
      <c r="Z329" s="651" t="s">
        <v>18</v>
      </c>
      <c r="AA329" s="619" t="s">
        <v>1073</v>
      </c>
      <c r="AB329" s="619" t="s">
        <v>1260</v>
      </c>
      <c r="AC329" s="658" t="s">
        <v>986</v>
      </c>
      <c r="AD329" s="456" t="s">
        <v>982</v>
      </c>
      <c r="AE329" s="440"/>
      <c r="AF329" s="440"/>
      <c r="AG329" s="440"/>
      <c r="AH329" s="440"/>
      <c r="AI329" s="440"/>
      <c r="AJ329" s="440"/>
      <c r="AK329" s="440"/>
      <c r="AL329" s="440"/>
      <c r="AM329" s="440"/>
      <c r="AN329" s="440"/>
      <c r="AO329" s="440"/>
      <c r="AP329" s="440"/>
      <c r="AQ329" s="619" t="s">
        <v>1260</v>
      </c>
      <c r="AR329" s="594"/>
    </row>
    <row r="330" spans="2:44" ht="30" customHeight="1" x14ac:dyDescent="0.25">
      <c r="B330" s="400">
        <v>2018</v>
      </c>
      <c r="C330" s="457" t="s">
        <v>40</v>
      </c>
      <c r="D330" s="652"/>
      <c r="E330" s="652"/>
      <c r="F330" s="652"/>
      <c r="G330" s="652"/>
      <c r="H330" s="652"/>
      <c r="I330" s="452" t="s">
        <v>564</v>
      </c>
      <c r="J330" s="479" t="s">
        <v>1438</v>
      </c>
      <c r="K330" s="620"/>
      <c r="L330" s="652"/>
      <c r="M330" s="620"/>
      <c r="N330" s="652"/>
      <c r="O330" s="457" t="s">
        <v>300</v>
      </c>
      <c r="P330" s="657"/>
      <c r="Q330" s="652"/>
      <c r="R330" s="667"/>
      <c r="S330" s="655"/>
      <c r="T330" s="655"/>
      <c r="U330" s="655"/>
      <c r="V330" s="655"/>
      <c r="W330" s="655"/>
      <c r="X330" s="620"/>
      <c r="Y330" s="652"/>
      <c r="Z330" s="652"/>
      <c r="AA330" s="620"/>
      <c r="AB330" s="620"/>
      <c r="AC330" s="677"/>
      <c r="AD330" s="456" t="s">
        <v>983</v>
      </c>
      <c r="AE330" s="434"/>
      <c r="AF330" s="440"/>
      <c r="AG330" s="440"/>
      <c r="AH330" s="440"/>
      <c r="AI330" s="440"/>
      <c r="AJ330" s="440"/>
      <c r="AK330" s="440"/>
      <c r="AL330" s="440"/>
      <c r="AM330" s="440"/>
      <c r="AN330" s="440"/>
      <c r="AO330" s="440"/>
      <c r="AP330" s="440"/>
      <c r="AQ330" s="620"/>
      <c r="AR330" s="595"/>
    </row>
    <row r="331" spans="2:44" ht="30" customHeight="1" x14ac:dyDescent="0.25">
      <c r="B331" s="400">
        <v>2019</v>
      </c>
      <c r="C331" s="457" t="s">
        <v>40</v>
      </c>
      <c r="D331" s="651" t="s">
        <v>473</v>
      </c>
      <c r="E331" s="651" t="s">
        <v>911</v>
      </c>
      <c r="F331" s="651" t="s">
        <v>777</v>
      </c>
      <c r="G331" s="651" t="s">
        <v>845</v>
      </c>
      <c r="H331" s="651" t="s">
        <v>722</v>
      </c>
      <c r="I331" s="452" t="s">
        <v>564</v>
      </c>
      <c r="J331" s="479" t="s">
        <v>1439</v>
      </c>
      <c r="K331" s="619" t="s">
        <v>1910</v>
      </c>
      <c r="L331" s="651">
        <v>8</v>
      </c>
      <c r="M331" s="619" t="s">
        <v>1206</v>
      </c>
      <c r="N331" s="651" t="s">
        <v>18</v>
      </c>
      <c r="O331" s="457" t="s">
        <v>300</v>
      </c>
      <c r="P331" s="656" t="s">
        <v>18</v>
      </c>
      <c r="Q331" s="651" t="s">
        <v>18</v>
      </c>
      <c r="R331" s="666" t="s">
        <v>18</v>
      </c>
      <c r="S331" s="654" t="s">
        <v>18</v>
      </c>
      <c r="T331" s="654">
        <v>0</v>
      </c>
      <c r="U331" s="654">
        <v>0</v>
      </c>
      <c r="V331" s="654">
        <v>0</v>
      </c>
      <c r="W331" s="654">
        <v>0</v>
      </c>
      <c r="X331" s="619" t="s">
        <v>730</v>
      </c>
      <c r="Y331" s="651" t="s">
        <v>966</v>
      </c>
      <c r="Z331" s="651" t="s">
        <v>18</v>
      </c>
      <c r="AA331" s="619" t="s">
        <v>1073</v>
      </c>
      <c r="AB331" s="619" t="s">
        <v>1260</v>
      </c>
      <c r="AC331" s="658" t="s">
        <v>987</v>
      </c>
      <c r="AD331" s="456" t="s">
        <v>982</v>
      </c>
      <c r="AE331" s="440"/>
      <c r="AF331" s="440"/>
      <c r="AG331" s="440"/>
      <c r="AH331" s="440"/>
      <c r="AI331" s="440"/>
      <c r="AJ331" s="440"/>
      <c r="AK331" s="440"/>
      <c r="AL331" s="440"/>
      <c r="AM331" s="440"/>
      <c r="AN331" s="440"/>
      <c r="AO331" s="440"/>
      <c r="AP331" s="440"/>
      <c r="AQ331" s="619" t="s">
        <v>1260</v>
      </c>
      <c r="AR331" s="594"/>
    </row>
    <row r="332" spans="2:44" ht="30" customHeight="1" x14ac:dyDescent="0.25">
      <c r="B332" s="400">
        <v>2019</v>
      </c>
      <c r="C332" s="457" t="s">
        <v>40</v>
      </c>
      <c r="D332" s="652"/>
      <c r="E332" s="652"/>
      <c r="F332" s="652"/>
      <c r="G332" s="652"/>
      <c r="H332" s="652"/>
      <c r="I332" s="452" t="s">
        <v>564</v>
      </c>
      <c r="J332" s="479" t="s">
        <v>1439</v>
      </c>
      <c r="K332" s="620"/>
      <c r="L332" s="652"/>
      <c r="M332" s="620"/>
      <c r="N332" s="652"/>
      <c r="O332" s="457" t="s">
        <v>300</v>
      </c>
      <c r="P332" s="657"/>
      <c r="Q332" s="652"/>
      <c r="R332" s="667"/>
      <c r="S332" s="655"/>
      <c r="T332" s="655"/>
      <c r="U332" s="655"/>
      <c r="V332" s="655"/>
      <c r="W332" s="655"/>
      <c r="X332" s="620"/>
      <c r="Y332" s="652"/>
      <c r="Z332" s="652"/>
      <c r="AA332" s="620"/>
      <c r="AB332" s="620"/>
      <c r="AC332" s="677"/>
      <c r="AD332" s="456" t="s">
        <v>983</v>
      </c>
      <c r="AE332" s="434"/>
      <c r="AF332" s="440"/>
      <c r="AG332" s="440"/>
      <c r="AH332" s="440"/>
      <c r="AI332" s="440"/>
      <c r="AJ332" s="440"/>
      <c r="AK332" s="440"/>
      <c r="AL332" s="440"/>
      <c r="AM332" s="440"/>
      <c r="AN332" s="440"/>
      <c r="AO332" s="440"/>
      <c r="AP332" s="440"/>
      <c r="AQ332" s="620"/>
      <c r="AR332" s="595"/>
    </row>
    <row r="333" spans="2:44" ht="30" customHeight="1" x14ac:dyDescent="0.25">
      <c r="B333" s="399">
        <v>2017</v>
      </c>
      <c r="C333" s="415" t="s">
        <v>8</v>
      </c>
      <c r="D333" s="636" t="s">
        <v>473</v>
      </c>
      <c r="E333" s="636" t="s">
        <v>911</v>
      </c>
      <c r="F333" s="636" t="s">
        <v>777</v>
      </c>
      <c r="G333" s="636" t="s">
        <v>845</v>
      </c>
      <c r="H333" s="636" t="s">
        <v>722</v>
      </c>
      <c r="I333" s="454" t="s">
        <v>564</v>
      </c>
      <c r="J333" s="478" t="s">
        <v>1440</v>
      </c>
      <c r="K333" s="588" t="s">
        <v>1907</v>
      </c>
      <c r="L333" s="636">
        <v>8</v>
      </c>
      <c r="M333" s="588" t="s">
        <v>1206</v>
      </c>
      <c r="N333" s="636" t="s">
        <v>18</v>
      </c>
      <c r="O333" s="415" t="s">
        <v>300</v>
      </c>
      <c r="P333" s="647" t="s">
        <v>18</v>
      </c>
      <c r="Q333" s="636" t="s">
        <v>18</v>
      </c>
      <c r="R333" s="669" t="s">
        <v>18</v>
      </c>
      <c r="S333" s="631" t="s">
        <v>18</v>
      </c>
      <c r="T333" s="631">
        <v>0</v>
      </c>
      <c r="U333" s="631">
        <v>0</v>
      </c>
      <c r="V333" s="631">
        <v>0</v>
      </c>
      <c r="W333" s="631">
        <v>0</v>
      </c>
      <c r="X333" s="588" t="s">
        <v>730</v>
      </c>
      <c r="Y333" s="636" t="s">
        <v>966</v>
      </c>
      <c r="Z333" s="636" t="s">
        <v>18</v>
      </c>
      <c r="AA333" s="588" t="s">
        <v>1073</v>
      </c>
      <c r="AB333" s="588" t="s">
        <v>1651</v>
      </c>
      <c r="AC333" s="678" t="s">
        <v>1318</v>
      </c>
      <c r="AD333" s="448" t="s">
        <v>982</v>
      </c>
      <c r="AE333" s="435"/>
      <c r="AF333" s="435"/>
      <c r="AG333" s="435"/>
      <c r="AH333" s="435">
        <v>0.33</v>
      </c>
      <c r="AI333" s="435"/>
      <c r="AJ333" s="435"/>
      <c r="AK333" s="435">
        <v>0.66</v>
      </c>
      <c r="AL333" s="435"/>
      <c r="AM333" s="435"/>
      <c r="AN333" s="437">
        <v>1</v>
      </c>
      <c r="AO333" s="437"/>
      <c r="AP333" s="437"/>
      <c r="AQ333" s="588" t="s">
        <v>1923</v>
      </c>
      <c r="AR333" s="609"/>
    </row>
    <row r="334" spans="2:44" ht="30" customHeight="1" x14ac:dyDescent="0.25">
      <c r="B334" s="399">
        <v>2017</v>
      </c>
      <c r="C334" s="415" t="s">
        <v>8</v>
      </c>
      <c r="D334" s="637"/>
      <c r="E334" s="637"/>
      <c r="F334" s="637"/>
      <c r="G334" s="637"/>
      <c r="H334" s="637"/>
      <c r="I334" s="454" t="s">
        <v>564</v>
      </c>
      <c r="J334" s="478" t="s">
        <v>1440</v>
      </c>
      <c r="K334" s="589"/>
      <c r="L334" s="637"/>
      <c r="M334" s="668"/>
      <c r="N334" s="637"/>
      <c r="O334" s="415" t="s">
        <v>300</v>
      </c>
      <c r="P334" s="648"/>
      <c r="Q334" s="637"/>
      <c r="R334" s="670"/>
      <c r="S334" s="632"/>
      <c r="T334" s="632"/>
      <c r="U334" s="632"/>
      <c r="V334" s="632"/>
      <c r="W334" s="632"/>
      <c r="X334" s="589"/>
      <c r="Y334" s="637"/>
      <c r="Z334" s="637"/>
      <c r="AA334" s="589"/>
      <c r="AB334" s="589"/>
      <c r="AC334" s="678"/>
      <c r="AD334" s="449" t="s">
        <v>983</v>
      </c>
      <c r="AE334" s="436"/>
      <c r="AF334" s="435"/>
      <c r="AG334" s="435"/>
      <c r="AH334" s="435">
        <v>0.33</v>
      </c>
      <c r="AI334" s="435"/>
      <c r="AJ334" s="435"/>
      <c r="AK334" s="435">
        <v>0.66</v>
      </c>
      <c r="AL334" s="435"/>
      <c r="AM334" s="435"/>
      <c r="AN334" s="437"/>
      <c r="AO334" s="437"/>
      <c r="AP334" s="437"/>
      <c r="AQ334" s="589"/>
      <c r="AR334" s="610"/>
    </row>
    <row r="335" spans="2:44" ht="30" customHeight="1" x14ac:dyDescent="0.25">
      <c r="B335" s="400">
        <v>2018</v>
      </c>
      <c r="C335" s="457" t="s">
        <v>8</v>
      </c>
      <c r="D335" s="651" t="s">
        <v>473</v>
      </c>
      <c r="E335" s="651" t="s">
        <v>911</v>
      </c>
      <c r="F335" s="651" t="s">
        <v>777</v>
      </c>
      <c r="G335" s="651" t="s">
        <v>845</v>
      </c>
      <c r="H335" s="651" t="s">
        <v>722</v>
      </c>
      <c r="I335" s="452" t="s">
        <v>564</v>
      </c>
      <c r="J335" s="479" t="s">
        <v>1441</v>
      </c>
      <c r="K335" s="619" t="s">
        <v>1908</v>
      </c>
      <c r="L335" s="651">
        <v>8</v>
      </c>
      <c r="M335" s="619" t="s">
        <v>1207</v>
      </c>
      <c r="N335" s="651" t="s">
        <v>18</v>
      </c>
      <c r="O335" s="457" t="s">
        <v>300</v>
      </c>
      <c r="P335" s="656" t="s">
        <v>18</v>
      </c>
      <c r="Q335" s="651" t="s">
        <v>18</v>
      </c>
      <c r="R335" s="666" t="s">
        <v>18</v>
      </c>
      <c r="S335" s="654" t="s">
        <v>18</v>
      </c>
      <c r="T335" s="654">
        <v>0</v>
      </c>
      <c r="U335" s="654">
        <v>0</v>
      </c>
      <c r="V335" s="654">
        <v>0</v>
      </c>
      <c r="W335" s="654">
        <v>0</v>
      </c>
      <c r="X335" s="619" t="s">
        <v>730</v>
      </c>
      <c r="Y335" s="651" t="s">
        <v>966</v>
      </c>
      <c r="Z335" s="651" t="s">
        <v>18</v>
      </c>
      <c r="AA335" s="619" t="s">
        <v>1073</v>
      </c>
      <c r="AB335" s="619" t="s">
        <v>1260</v>
      </c>
      <c r="AC335" s="653" t="s">
        <v>986</v>
      </c>
      <c r="AD335" s="456" t="s">
        <v>982</v>
      </c>
      <c r="AE335" s="440"/>
      <c r="AF335" s="440"/>
      <c r="AG335" s="440"/>
      <c r="AH335" s="440"/>
      <c r="AI335" s="440"/>
      <c r="AJ335" s="440"/>
      <c r="AK335" s="440"/>
      <c r="AL335" s="440"/>
      <c r="AM335" s="440"/>
      <c r="AN335" s="440"/>
      <c r="AO335" s="440"/>
      <c r="AP335" s="440"/>
      <c r="AQ335" s="619" t="s">
        <v>1260</v>
      </c>
      <c r="AR335" s="594"/>
    </row>
    <row r="336" spans="2:44" ht="30" customHeight="1" x14ac:dyDescent="0.25">
      <c r="B336" s="400">
        <v>2018</v>
      </c>
      <c r="C336" s="457" t="s">
        <v>8</v>
      </c>
      <c r="D336" s="652"/>
      <c r="E336" s="652"/>
      <c r="F336" s="652"/>
      <c r="G336" s="652"/>
      <c r="H336" s="652"/>
      <c r="I336" s="452" t="s">
        <v>564</v>
      </c>
      <c r="J336" s="479" t="s">
        <v>1441</v>
      </c>
      <c r="K336" s="620"/>
      <c r="L336" s="652"/>
      <c r="M336" s="620"/>
      <c r="N336" s="652"/>
      <c r="O336" s="457" t="s">
        <v>300</v>
      </c>
      <c r="P336" s="657"/>
      <c r="Q336" s="652"/>
      <c r="R336" s="667"/>
      <c r="S336" s="655"/>
      <c r="T336" s="655"/>
      <c r="U336" s="655"/>
      <c r="V336" s="655"/>
      <c r="W336" s="655"/>
      <c r="X336" s="620"/>
      <c r="Y336" s="652"/>
      <c r="Z336" s="652"/>
      <c r="AA336" s="620"/>
      <c r="AB336" s="620"/>
      <c r="AC336" s="665"/>
      <c r="AD336" s="456" t="s">
        <v>983</v>
      </c>
      <c r="AE336" s="434"/>
      <c r="AF336" s="440"/>
      <c r="AG336" s="440"/>
      <c r="AH336" s="440"/>
      <c r="AI336" s="440"/>
      <c r="AJ336" s="440"/>
      <c r="AK336" s="440"/>
      <c r="AL336" s="440"/>
      <c r="AM336" s="440"/>
      <c r="AN336" s="440"/>
      <c r="AO336" s="440"/>
      <c r="AP336" s="440"/>
      <c r="AQ336" s="620"/>
      <c r="AR336" s="595"/>
    </row>
    <row r="337" spans="2:44" ht="30" customHeight="1" x14ac:dyDescent="0.25">
      <c r="B337" s="400">
        <v>2019</v>
      </c>
      <c r="C337" s="457" t="s">
        <v>8</v>
      </c>
      <c r="D337" s="651" t="s">
        <v>473</v>
      </c>
      <c r="E337" s="651" t="s">
        <v>911</v>
      </c>
      <c r="F337" s="651" t="s">
        <v>777</v>
      </c>
      <c r="G337" s="651" t="s">
        <v>845</v>
      </c>
      <c r="H337" s="651" t="s">
        <v>722</v>
      </c>
      <c r="I337" s="452" t="s">
        <v>564</v>
      </c>
      <c r="J337" s="479" t="s">
        <v>1442</v>
      </c>
      <c r="K337" s="619" t="s">
        <v>1909</v>
      </c>
      <c r="L337" s="651">
        <v>8</v>
      </c>
      <c r="M337" s="619" t="s">
        <v>1206</v>
      </c>
      <c r="N337" s="651" t="s">
        <v>18</v>
      </c>
      <c r="O337" s="457" t="s">
        <v>300</v>
      </c>
      <c r="P337" s="656" t="s">
        <v>18</v>
      </c>
      <c r="Q337" s="651" t="s">
        <v>18</v>
      </c>
      <c r="R337" s="666" t="s">
        <v>18</v>
      </c>
      <c r="S337" s="654" t="s">
        <v>18</v>
      </c>
      <c r="T337" s="654">
        <v>0</v>
      </c>
      <c r="U337" s="654">
        <v>0</v>
      </c>
      <c r="V337" s="654">
        <v>0</v>
      </c>
      <c r="W337" s="654">
        <v>0</v>
      </c>
      <c r="X337" s="619" t="s">
        <v>730</v>
      </c>
      <c r="Y337" s="651" t="s">
        <v>966</v>
      </c>
      <c r="Z337" s="651" t="s">
        <v>18</v>
      </c>
      <c r="AA337" s="619" t="s">
        <v>1073</v>
      </c>
      <c r="AB337" s="619" t="s">
        <v>1260</v>
      </c>
      <c r="AC337" s="653" t="s">
        <v>987</v>
      </c>
      <c r="AD337" s="456" t="s">
        <v>982</v>
      </c>
      <c r="AE337" s="440"/>
      <c r="AF337" s="440"/>
      <c r="AG337" s="440"/>
      <c r="AH337" s="440"/>
      <c r="AI337" s="440"/>
      <c r="AJ337" s="440"/>
      <c r="AK337" s="440"/>
      <c r="AL337" s="440"/>
      <c r="AM337" s="440"/>
      <c r="AN337" s="440"/>
      <c r="AO337" s="440"/>
      <c r="AP337" s="440"/>
      <c r="AQ337" s="619" t="s">
        <v>1260</v>
      </c>
      <c r="AR337" s="594"/>
    </row>
    <row r="338" spans="2:44" ht="30" customHeight="1" x14ac:dyDescent="0.25">
      <c r="B338" s="400">
        <v>2019</v>
      </c>
      <c r="C338" s="457" t="s">
        <v>8</v>
      </c>
      <c r="D338" s="652"/>
      <c r="E338" s="652"/>
      <c r="F338" s="652"/>
      <c r="G338" s="652"/>
      <c r="H338" s="652"/>
      <c r="I338" s="452" t="s">
        <v>564</v>
      </c>
      <c r="J338" s="479" t="s">
        <v>1442</v>
      </c>
      <c r="K338" s="620"/>
      <c r="L338" s="652"/>
      <c r="M338" s="620"/>
      <c r="N338" s="652"/>
      <c r="O338" s="457" t="s">
        <v>300</v>
      </c>
      <c r="P338" s="657"/>
      <c r="Q338" s="652"/>
      <c r="R338" s="667"/>
      <c r="S338" s="655"/>
      <c r="T338" s="655"/>
      <c r="U338" s="655"/>
      <c r="V338" s="655"/>
      <c r="W338" s="655"/>
      <c r="X338" s="620"/>
      <c r="Y338" s="652"/>
      <c r="Z338" s="652"/>
      <c r="AA338" s="620"/>
      <c r="AB338" s="620"/>
      <c r="AC338" s="665"/>
      <c r="AD338" s="456" t="s">
        <v>983</v>
      </c>
      <c r="AE338" s="434"/>
      <c r="AF338" s="440"/>
      <c r="AG338" s="440"/>
      <c r="AH338" s="440"/>
      <c r="AI338" s="440"/>
      <c r="AJ338" s="440"/>
      <c r="AK338" s="440"/>
      <c r="AL338" s="440"/>
      <c r="AM338" s="440"/>
      <c r="AN338" s="440"/>
      <c r="AO338" s="440"/>
      <c r="AP338" s="440"/>
      <c r="AQ338" s="620"/>
      <c r="AR338" s="595"/>
    </row>
    <row r="339" spans="2:44" ht="30" customHeight="1" x14ac:dyDescent="0.25">
      <c r="B339" s="399">
        <v>2017</v>
      </c>
      <c r="C339" s="415" t="s">
        <v>16</v>
      </c>
      <c r="D339" s="636" t="s">
        <v>473</v>
      </c>
      <c r="E339" s="636" t="s">
        <v>911</v>
      </c>
      <c r="F339" s="636" t="s">
        <v>777</v>
      </c>
      <c r="G339" s="636" t="s">
        <v>845</v>
      </c>
      <c r="H339" s="636" t="s">
        <v>722</v>
      </c>
      <c r="I339" s="454" t="s">
        <v>564</v>
      </c>
      <c r="J339" s="478" t="s">
        <v>1443</v>
      </c>
      <c r="K339" s="588" t="s">
        <v>1833</v>
      </c>
      <c r="L339" s="636">
        <v>8</v>
      </c>
      <c r="M339" s="588" t="s">
        <v>1367</v>
      </c>
      <c r="N339" s="636" t="s">
        <v>18</v>
      </c>
      <c r="O339" s="415" t="s">
        <v>300</v>
      </c>
      <c r="P339" s="647" t="s">
        <v>18</v>
      </c>
      <c r="Q339" s="636" t="s">
        <v>18</v>
      </c>
      <c r="R339" s="669" t="s">
        <v>18</v>
      </c>
      <c r="S339" s="631" t="s">
        <v>18</v>
      </c>
      <c r="T339" s="631">
        <v>0</v>
      </c>
      <c r="U339" s="631">
        <v>0</v>
      </c>
      <c r="V339" s="631">
        <v>0</v>
      </c>
      <c r="W339" s="631">
        <v>0</v>
      </c>
      <c r="X339" s="588" t="s">
        <v>730</v>
      </c>
      <c r="Y339" s="636" t="s">
        <v>966</v>
      </c>
      <c r="Z339" s="636" t="s">
        <v>18</v>
      </c>
      <c r="AA339" s="588" t="s">
        <v>1073</v>
      </c>
      <c r="AB339" s="588" t="s">
        <v>1366</v>
      </c>
      <c r="AC339" s="678" t="s">
        <v>1318</v>
      </c>
      <c r="AD339" s="494" t="s">
        <v>982</v>
      </c>
      <c r="AE339" s="435">
        <v>0.1</v>
      </c>
      <c r="AF339" s="435"/>
      <c r="AG339" s="435">
        <v>0.2</v>
      </c>
      <c r="AH339" s="435"/>
      <c r="AI339" s="435">
        <v>0.3</v>
      </c>
      <c r="AJ339" s="435"/>
      <c r="AK339" s="435">
        <v>0.4</v>
      </c>
      <c r="AL339" s="435"/>
      <c r="AM339" s="435">
        <v>0.5</v>
      </c>
      <c r="AN339" s="437"/>
      <c r="AO339" s="437">
        <v>0.9</v>
      </c>
      <c r="AP339" s="437">
        <v>1</v>
      </c>
      <c r="AQ339" s="588" t="s">
        <v>1836</v>
      </c>
      <c r="AR339" s="586" t="s">
        <v>1979</v>
      </c>
    </row>
    <row r="340" spans="2:44" ht="30" customHeight="1" x14ac:dyDescent="0.25">
      <c r="B340" s="399">
        <v>2017</v>
      </c>
      <c r="C340" s="415" t="s">
        <v>16</v>
      </c>
      <c r="D340" s="637"/>
      <c r="E340" s="637"/>
      <c r="F340" s="637"/>
      <c r="G340" s="637"/>
      <c r="H340" s="637"/>
      <c r="I340" s="454" t="s">
        <v>564</v>
      </c>
      <c r="J340" s="478" t="s">
        <v>1443</v>
      </c>
      <c r="K340" s="589"/>
      <c r="L340" s="637"/>
      <c r="M340" s="668"/>
      <c r="N340" s="637"/>
      <c r="O340" s="415" t="s">
        <v>300</v>
      </c>
      <c r="P340" s="648"/>
      <c r="Q340" s="637"/>
      <c r="R340" s="670"/>
      <c r="S340" s="632"/>
      <c r="T340" s="632"/>
      <c r="U340" s="632"/>
      <c r="V340" s="632"/>
      <c r="W340" s="632"/>
      <c r="X340" s="589"/>
      <c r="Y340" s="637"/>
      <c r="Z340" s="637"/>
      <c r="AA340" s="589"/>
      <c r="AB340" s="589"/>
      <c r="AC340" s="678"/>
      <c r="AD340" s="495" t="s">
        <v>983</v>
      </c>
      <c r="AE340" s="436">
        <v>0.1</v>
      </c>
      <c r="AF340" s="435"/>
      <c r="AG340" s="435">
        <v>0.2</v>
      </c>
      <c r="AH340" s="435"/>
      <c r="AI340" s="435">
        <v>0.3</v>
      </c>
      <c r="AJ340" s="435">
        <v>0.3</v>
      </c>
      <c r="AK340" s="435">
        <v>0.4</v>
      </c>
      <c r="AL340" s="435">
        <v>0.4</v>
      </c>
      <c r="AM340" s="435">
        <v>0.5</v>
      </c>
      <c r="AN340" s="437"/>
      <c r="AO340" s="437"/>
      <c r="AP340" s="437"/>
      <c r="AQ340" s="589"/>
      <c r="AR340" s="587"/>
    </row>
    <row r="341" spans="2:44" ht="30" customHeight="1" x14ac:dyDescent="0.25">
      <c r="B341" s="400">
        <v>2018</v>
      </c>
      <c r="C341" s="452" t="s">
        <v>16</v>
      </c>
      <c r="D341" s="651" t="s">
        <v>473</v>
      </c>
      <c r="E341" s="651" t="s">
        <v>911</v>
      </c>
      <c r="F341" s="651" t="s">
        <v>777</v>
      </c>
      <c r="G341" s="651" t="s">
        <v>845</v>
      </c>
      <c r="H341" s="651" t="s">
        <v>722</v>
      </c>
      <c r="I341" s="452" t="s">
        <v>564</v>
      </c>
      <c r="J341" s="479" t="s">
        <v>1444</v>
      </c>
      <c r="K341" s="619" t="s">
        <v>1834</v>
      </c>
      <c r="L341" s="651">
        <v>8</v>
      </c>
      <c r="M341" s="619" t="s">
        <v>1207</v>
      </c>
      <c r="N341" s="651" t="s">
        <v>18</v>
      </c>
      <c r="O341" s="457" t="s">
        <v>300</v>
      </c>
      <c r="P341" s="656" t="s">
        <v>18</v>
      </c>
      <c r="Q341" s="651" t="s">
        <v>18</v>
      </c>
      <c r="R341" s="666" t="s">
        <v>18</v>
      </c>
      <c r="S341" s="654" t="s">
        <v>18</v>
      </c>
      <c r="T341" s="654">
        <v>0</v>
      </c>
      <c r="U341" s="654">
        <v>0</v>
      </c>
      <c r="V341" s="654">
        <v>0</v>
      </c>
      <c r="W341" s="654">
        <v>0</v>
      </c>
      <c r="X341" s="619" t="s">
        <v>730</v>
      </c>
      <c r="Y341" s="651" t="s">
        <v>966</v>
      </c>
      <c r="Z341" s="651" t="s">
        <v>18</v>
      </c>
      <c r="AA341" s="619" t="s">
        <v>1073</v>
      </c>
      <c r="AB341" s="619" t="s">
        <v>1260</v>
      </c>
      <c r="AC341" s="658" t="s">
        <v>986</v>
      </c>
      <c r="AD341" s="456" t="s">
        <v>982</v>
      </c>
      <c r="AE341" s="440"/>
      <c r="AF341" s="440"/>
      <c r="AG341" s="440"/>
      <c r="AH341" s="440"/>
      <c r="AI341" s="440"/>
      <c r="AJ341" s="440"/>
      <c r="AK341" s="440"/>
      <c r="AL341" s="440"/>
      <c r="AM341" s="440"/>
      <c r="AN341" s="440"/>
      <c r="AO341" s="440"/>
      <c r="AP341" s="440"/>
      <c r="AQ341" s="619" t="s">
        <v>1260</v>
      </c>
      <c r="AR341" s="594"/>
    </row>
    <row r="342" spans="2:44" ht="30" customHeight="1" x14ac:dyDescent="0.25">
      <c r="B342" s="400">
        <v>2018</v>
      </c>
      <c r="C342" s="452" t="s">
        <v>16</v>
      </c>
      <c r="D342" s="652"/>
      <c r="E342" s="652"/>
      <c r="F342" s="652"/>
      <c r="G342" s="652"/>
      <c r="H342" s="652"/>
      <c r="I342" s="452" t="s">
        <v>564</v>
      </c>
      <c r="J342" s="479" t="s">
        <v>1444</v>
      </c>
      <c r="K342" s="620"/>
      <c r="L342" s="652"/>
      <c r="M342" s="620"/>
      <c r="N342" s="652"/>
      <c r="O342" s="457" t="s">
        <v>300</v>
      </c>
      <c r="P342" s="657"/>
      <c r="Q342" s="652"/>
      <c r="R342" s="667"/>
      <c r="S342" s="655"/>
      <c r="T342" s="655"/>
      <c r="U342" s="655"/>
      <c r="V342" s="655"/>
      <c r="W342" s="655"/>
      <c r="X342" s="620"/>
      <c r="Y342" s="652"/>
      <c r="Z342" s="652"/>
      <c r="AA342" s="620"/>
      <c r="AB342" s="620"/>
      <c r="AC342" s="677"/>
      <c r="AD342" s="456" t="s">
        <v>983</v>
      </c>
      <c r="AE342" s="434"/>
      <c r="AF342" s="440"/>
      <c r="AG342" s="440"/>
      <c r="AH342" s="440"/>
      <c r="AI342" s="440"/>
      <c r="AJ342" s="440"/>
      <c r="AK342" s="440"/>
      <c r="AL342" s="440"/>
      <c r="AM342" s="440"/>
      <c r="AN342" s="440"/>
      <c r="AO342" s="440"/>
      <c r="AP342" s="440"/>
      <c r="AQ342" s="620"/>
      <c r="AR342" s="595"/>
    </row>
    <row r="343" spans="2:44" ht="30" customHeight="1" x14ac:dyDescent="0.25">
      <c r="B343" s="400">
        <v>2019</v>
      </c>
      <c r="C343" s="452" t="s">
        <v>16</v>
      </c>
      <c r="D343" s="651" t="s">
        <v>473</v>
      </c>
      <c r="E343" s="651" t="s">
        <v>911</v>
      </c>
      <c r="F343" s="651" t="s">
        <v>777</v>
      </c>
      <c r="G343" s="651" t="s">
        <v>845</v>
      </c>
      <c r="H343" s="651" t="s">
        <v>722</v>
      </c>
      <c r="I343" s="452" t="s">
        <v>564</v>
      </c>
      <c r="J343" s="479" t="s">
        <v>1445</v>
      </c>
      <c r="K343" s="619" t="s">
        <v>1835</v>
      </c>
      <c r="L343" s="651">
        <v>8</v>
      </c>
      <c r="M343" s="619" t="s">
        <v>1206</v>
      </c>
      <c r="N343" s="651" t="s">
        <v>18</v>
      </c>
      <c r="O343" s="457" t="s">
        <v>300</v>
      </c>
      <c r="P343" s="656" t="s">
        <v>18</v>
      </c>
      <c r="Q343" s="651" t="s">
        <v>18</v>
      </c>
      <c r="R343" s="666" t="s">
        <v>18</v>
      </c>
      <c r="S343" s="654" t="s">
        <v>18</v>
      </c>
      <c r="T343" s="654">
        <v>0</v>
      </c>
      <c r="U343" s="654">
        <v>0</v>
      </c>
      <c r="V343" s="654">
        <v>0</v>
      </c>
      <c r="W343" s="654">
        <v>0</v>
      </c>
      <c r="X343" s="619" t="s">
        <v>730</v>
      </c>
      <c r="Y343" s="651" t="s">
        <v>966</v>
      </c>
      <c r="Z343" s="651" t="s">
        <v>18</v>
      </c>
      <c r="AA343" s="619" t="s">
        <v>1073</v>
      </c>
      <c r="AB343" s="619" t="s">
        <v>1260</v>
      </c>
      <c r="AC343" s="658" t="s">
        <v>987</v>
      </c>
      <c r="AD343" s="456" t="s">
        <v>982</v>
      </c>
      <c r="AE343" s="440"/>
      <c r="AF343" s="440"/>
      <c r="AG343" s="440"/>
      <c r="AH343" s="440"/>
      <c r="AI343" s="440"/>
      <c r="AJ343" s="440"/>
      <c r="AK343" s="440"/>
      <c r="AL343" s="440"/>
      <c r="AM343" s="440"/>
      <c r="AN343" s="440"/>
      <c r="AO343" s="440"/>
      <c r="AP343" s="440"/>
      <c r="AQ343" s="619" t="s">
        <v>1260</v>
      </c>
      <c r="AR343" s="594"/>
    </row>
    <row r="344" spans="2:44" ht="30" customHeight="1" x14ac:dyDescent="0.25">
      <c r="B344" s="400">
        <v>2019</v>
      </c>
      <c r="C344" s="452" t="s">
        <v>16</v>
      </c>
      <c r="D344" s="652"/>
      <c r="E344" s="652"/>
      <c r="F344" s="652"/>
      <c r="G344" s="652"/>
      <c r="H344" s="652"/>
      <c r="I344" s="452" t="s">
        <v>564</v>
      </c>
      <c r="J344" s="479" t="s">
        <v>1445</v>
      </c>
      <c r="K344" s="620"/>
      <c r="L344" s="652"/>
      <c r="M344" s="620"/>
      <c r="N344" s="652"/>
      <c r="O344" s="457" t="s">
        <v>300</v>
      </c>
      <c r="P344" s="657"/>
      <c r="Q344" s="652"/>
      <c r="R344" s="667"/>
      <c r="S344" s="655"/>
      <c r="T344" s="655"/>
      <c r="U344" s="655"/>
      <c r="V344" s="655"/>
      <c r="W344" s="655"/>
      <c r="X344" s="620"/>
      <c r="Y344" s="652"/>
      <c r="Z344" s="652"/>
      <c r="AA344" s="620"/>
      <c r="AB344" s="620"/>
      <c r="AC344" s="677"/>
      <c r="AD344" s="456" t="s">
        <v>983</v>
      </c>
      <c r="AE344" s="434"/>
      <c r="AF344" s="440"/>
      <c r="AG344" s="440"/>
      <c r="AH344" s="440"/>
      <c r="AI344" s="440"/>
      <c r="AJ344" s="440"/>
      <c r="AK344" s="440"/>
      <c r="AL344" s="440"/>
      <c r="AM344" s="440"/>
      <c r="AN344" s="440"/>
      <c r="AO344" s="440"/>
      <c r="AP344" s="440"/>
      <c r="AQ344" s="620"/>
      <c r="AR344" s="595"/>
    </row>
    <row r="345" spans="2:44" ht="30" customHeight="1" x14ac:dyDescent="0.25">
      <c r="B345" s="399">
        <v>2017</v>
      </c>
      <c r="C345" s="415" t="s">
        <v>16</v>
      </c>
      <c r="D345" s="636" t="s">
        <v>473</v>
      </c>
      <c r="E345" s="636" t="s">
        <v>911</v>
      </c>
      <c r="F345" s="636" t="s">
        <v>777</v>
      </c>
      <c r="G345" s="636" t="s">
        <v>845</v>
      </c>
      <c r="H345" s="636" t="s">
        <v>722</v>
      </c>
      <c r="I345" s="454" t="s">
        <v>566</v>
      </c>
      <c r="J345" s="478" t="s">
        <v>1446</v>
      </c>
      <c r="K345" s="588" t="s">
        <v>1773</v>
      </c>
      <c r="L345" s="636">
        <v>8</v>
      </c>
      <c r="M345" s="588" t="s">
        <v>1156</v>
      </c>
      <c r="N345" s="636" t="s">
        <v>18</v>
      </c>
      <c r="O345" s="415" t="s">
        <v>300</v>
      </c>
      <c r="P345" s="647" t="s">
        <v>619</v>
      </c>
      <c r="Q345" s="636" t="s">
        <v>784</v>
      </c>
      <c r="R345" s="669" t="s">
        <v>785</v>
      </c>
      <c r="S345" s="631" t="s">
        <v>786</v>
      </c>
      <c r="T345" s="631">
        <v>0</v>
      </c>
      <c r="U345" s="631">
        <v>0</v>
      </c>
      <c r="V345" s="631">
        <v>0</v>
      </c>
      <c r="W345" s="631">
        <v>0</v>
      </c>
      <c r="X345" s="588" t="s">
        <v>730</v>
      </c>
      <c r="Y345" s="636" t="s">
        <v>966</v>
      </c>
      <c r="Z345" s="636" t="s">
        <v>18</v>
      </c>
      <c r="AA345" s="588" t="s">
        <v>1075</v>
      </c>
      <c r="AB345" s="588" t="s">
        <v>1076</v>
      </c>
      <c r="AC345" s="590" t="s">
        <v>1170</v>
      </c>
      <c r="AD345" s="491" t="s">
        <v>982</v>
      </c>
      <c r="AE345" s="488"/>
      <c r="AF345" s="488"/>
      <c r="AG345" s="488"/>
      <c r="AH345" s="488"/>
      <c r="AI345" s="488"/>
      <c r="AJ345" s="493">
        <v>0.25</v>
      </c>
      <c r="AK345" s="488"/>
      <c r="AL345" s="488">
        <v>0.5</v>
      </c>
      <c r="AM345" s="488"/>
      <c r="AN345" s="437">
        <v>0.75</v>
      </c>
      <c r="AO345" s="437"/>
      <c r="AP345" s="437">
        <v>1</v>
      </c>
      <c r="AQ345" s="588" t="s">
        <v>1361</v>
      </c>
      <c r="AR345" s="586" t="s">
        <v>2020</v>
      </c>
    </row>
    <row r="346" spans="2:44" ht="30" customHeight="1" x14ac:dyDescent="0.25">
      <c r="B346" s="399">
        <v>2017</v>
      </c>
      <c r="C346" s="415" t="s">
        <v>16</v>
      </c>
      <c r="D346" s="637"/>
      <c r="E346" s="637"/>
      <c r="F346" s="637"/>
      <c r="G346" s="637"/>
      <c r="H346" s="637"/>
      <c r="I346" s="454" t="s">
        <v>566</v>
      </c>
      <c r="J346" s="478" t="s">
        <v>1446</v>
      </c>
      <c r="K346" s="589"/>
      <c r="L346" s="637"/>
      <c r="M346" s="668"/>
      <c r="N346" s="637"/>
      <c r="O346" s="415" t="s">
        <v>300</v>
      </c>
      <c r="P346" s="648"/>
      <c r="Q346" s="637"/>
      <c r="R346" s="670"/>
      <c r="S346" s="632"/>
      <c r="T346" s="632"/>
      <c r="U346" s="632"/>
      <c r="V346" s="632"/>
      <c r="W346" s="632"/>
      <c r="X346" s="589"/>
      <c r="Y346" s="637"/>
      <c r="Z346" s="637"/>
      <c r="AA346" s="589"/>
      <c r="AB346" s="589"/>
      <c r="AC346" s="590"/>
      <c r="AD346" s="492" t="s">
        <v>983</v>
      </c>
      <c r="AE346" s="488"/>
      <c r="AF346" s="488"/>
      <c r="AG346" s="488"/>
      <c r="AH346" s="488"/>
      <c r="AI346" s="488"/>
      <c r="AJ346" s="493">
        <v>0</v>
      </c>
      <c r="AK346" s="493">
        <v>0</v>
      </c>
      <c r="AL346" s="493">
        <v>0</v>
      </c>
      <c r="AM346" s="493">
        <v>0</v>
      </c>
      <c r="AN346" s="437"/>
      <c r="AO346" s="437"/>
      <c r="AP346" s="437"/>
      <c r="AQ346" s="589"/>
      <c r="AR346" s="587"/>
    </row>
    <row r="347" spans="2:44" ht="30" customHeight="1" x14ac:dyDescent="0.25">
      <c r="B347" s="258">
        <v>2018</v>
      </c>
      <c r="C347" s="458" t="s">
        <v>8</v>
      </c>
      <c r="D347" s="643" t="s">
        <v>473</v>
      </c>
      <c r="E347" s="643" t="s">
        <v>911</v>
      </c>
      <c r="F347" s="643" t="s">
        <v>777</v>
      </c>
      <c r="G347" s="643" t="s">
        <v>845</v>
      </c>
      <c r="H347" s="643" t="s">
        <v>722</v>
      </c>
      <c r="I347" s="459" t="s">
        <v>566</v>
      </c>
      <c r="J347" s="477" t="s">
        <v>1447</v>
      </c>
      <c r="K347" s="615" t="s">
        <v>1774</v>
      </c>
      <c r="L347" s="643">
        <v>8</v>
      </c>
      <c r="M347" s="615" t="s">
        <v>1156</v>
      </c>
      <c r="N347" s="643" t="s">
        <v>18</v>
      </c>
      <c r="O347" s="458" t="s">
        <v>300</v>
      </c>
      <c r="P347" s="638" t="s">
        <v>619</v>
      </c>
      <c r="Q347" s="643" t="s">
        <v>784</v>
      </c>
      <c r="R347" s="673" t="s">
        <v>785</v>
      </c>
      <c r="S347" s="640" t="s">
        <v>786</v>
      </c>
      <c r="T347" s="640">
        <v>0</v>
      </c>
      <c r="U347" s="640">
        <v>0</v>
      </c>
      <c r="V347" s="640">
        <v>0</v>
      </c>
      <c r="W347" s="640">
        <v>0</v>
      </c>
      <c r="X347" s="615" t="s">
        <v>730</v>
      </c>
      <c r="Y347" s="643" t="s">
        <v>966</v>
      </c>
      <c r="Z347" s="643" t="s">
        <v>18</v>
      </c>
      <c r="AA347" s="615" t="s">
        <v>1075</v>
      </c>
      <c r="AB347" s="615" t="s">
        <v>1076</v>
      </c>
      <c r="AC347" s="649" t="s">
        <v>988</v>
      </c>
      <c r="AD347" s="461" t="s">
        <v>982</v>
      </c>
      <c r="AE347" s="235"/>
      <c r="AF347" s="235"/>
      <c r="AG347" s="235"/>
      <c r="AH347" s="235"/>
      <c r="AI347" s="235"/>
      <c r="AJ347" s="235">
        <v>0.25</v>
      </c>
      <c r="AK347" s="235"/>
      <c r="AL347" s="235">
        <v>0.5</v>
      </c>
      <c r="AM347" s="235"/>
      <c r="AN347" s="235">
        <v>0.75</v>
      </c>
      <c r="AO347" s="235"/>
      <c r="AP347" s="235">
        <v>1</v>
      </c>
      <c r="AQ347" s="615" t="s">
        <v>1077</v>
      </c>
      <c r="AR347" s="597" t="s">
        <v>1904</v>
      </c>
    </row>
    <row r="348" spans="2:44" ht="30" customHeight="1" x14ac:dyDescent="0.25">
      <c r="B348" s="258">
        <v>2018</v>
      </c>
      <c r="C348" s="458" t="s">
        <v>8</v>
      </c>
      <c r="D348" s="645"/>
      <c r="E348" s="645"/>
      <c r="F348" s="645"/>
      <c r="G348" s="645"/>
      <c r="H348" s="645"/>
      <c r="I348" s="459" t="s">
        <v>566</v>
      </c>
      <c r="J348" s="481" t="s">
        <v>1447</v>
      </c>
      <c r="K348" s="616"/>
      <c r="L348" s="645"/>
      <c r="M348" s="675"/>
      <c r="N348" s="645"/>
      <c r="O348" s="458" t="s">
        <v>300</v>
      </c>
      <c r="P348" s="672"/>
      <c r="Q348" s="645"/>
      <c r="R348" s="674"/>
      <c r="S348" s="671"/>
      <c r="T348" s="671"/>
      <c r="U348" s="671"/>
      <c r="V348" s="671"/>
      <c r="W348" s="671"/>
      <c r="X348" s="616"/>
      <c r="Y348" s="645"/>
      <c r="Z348" s="645"/>
      <c r="AA348" s="616"/>
      <c r="AB348" s="616"/>
      <c r="AC348" s="649"/>
      <c r="AD348" s="461" t="s">
        <v>983</v>
      </c>
      <c r="AE348" s="462"/>
      <c r="AF348" s="235"/>
      <c r="AG348" s="235"/>
      <c r="AH348" s="235"/>
      <c r="AI348" s="235"/>
      <c r="AJ348" s="235"/>
      <c r="AK348" s="235"/>
      <c r="AL348" s="235"/>
      <c r="AM348" s="235"/>
      <c r="AN348" s="235"/>
      <c r="AO348" s="235"/>
      <c r="AP348" s="235"/>
      <c r="AQ348" s="616"/>
      <c r="AR348" s="599"/>
    </row>
    <row r="349" spans="2:44" ht="30" customHeight="1" x14ac:dyDescent="0.25">
      <c r="B349" s="258">
        <v>2019</v>
      </c>
      <c r="C349" s="458" t="s">
        <v>8</v>
      </c>
      <c r="D349" s="643" t="s">
        <v>473</v>
      </c>
      <c r="E349" s="643" t="s">
        <v>911</v>
      </c>
      <c r="F349" s="643" t="s">
        <v>777</v>
      </c>
      <c r="G349" s="643" t="s">
        <v>845</v>
      </c>
      <c r="H349" s="643" t="s">
        <v>722</v>
      </c>
      <c r="I349" s="459" t="s">
        <v>566</v>
      </c>
      <c r="J349" s="477" t="s">
        <v>1548</v>
      </c>
      <c r="K349" s="615" t="s">
        <v>1775</v>
      </c>
      <c r="L349" s="643">
        <v>8</v>
      </c>
      <c r="M349" s="615" t="s">
        <v>1156</v>
      </c>
      <c r="N349" s="643" t="s">
        <v>18</v>
      </c>
      <c r="O349" s="458" t="s">
        <v>300</v>
      </c>
      <c r="P349" s="638" t="s">
        <v>619</v>
      </c>
      <c r="Q349" s="643" t="s">
        <v>784</v>
      </c>
      <c r="R349" s="673" t="s">
        <v>785</v>
      </c>
      <c r="S349" s="640" t="s">
        <v>786</v>
      </c>
      <c r="T349" s="640">
        <v>0</v>
      </c>
      <c r="U349" s="640">
        <v>0</v>
      </c>
      <c r="V349" s="640">
        <v>0</v>
      </c>
      <c r="W349" s="640">
        <v>0</v>
      </c>
      <c r="X349" s="615" t="s">
        <v>730</v>
      </c>
      <c r="Y349" s="643" t="s">
        <v>966</v>
      </c>
      <c r="Z349" s="643" t="s">
        <v>18</v>
      </c>
      <c r="AA349" s="615" t="s">
        <v>1075</v>
      </c>
      <c r="AB349" s="615" t="s">
        <v>1076</v>
      </c>
      <c r="AC349" s="649" t="s">
        <v>988</v>
      </c>
      <c r="AD349" s="461" t="s">
        <v>982</v>
      </c>
      <c r="AE349" s="235"/>
      <c r="AF349" s="235"/>
      <c r="AG349" s="235"/>
      <c r="AH349" s="235"/>
      <c r="AI349" s="235"/>
      <c r="AJ349" s="235">
        <v>0.25</v>
      </c>
      <c r="AK349" s="235"/>
      <c r="AL349" s="235">
        <v>0.5</v>
      </c>
      <c r="AM349" s="235"/>
      <c r="AN349" s="235">
        <v>0.75</v>
      </c>
      <c r="AO349" s="235"/>
      <c r="AP349" s="235">
        <v>1</v>
      </c>
      <c r="AQ349" s="615" t="s">
        <v>1077</v>
      </c>
      <c r="AR349" s="597" t="s">
        <v>1904</v>
      </c>
    </row>
    <row r="350" spans="2:44" ht="30" customHeight="1" x14ac:dyDescent="0.25">
      <c r="B350" s="258">
        <v>2019</v>
      </c>
      <c r="C350" s="458" t="s">
        <v>8</v>
      </c>
      <c r="D350" s="645"/>
      <c r="E350" s="645"/>
      <c r="F350" s="645"/>
      <c r="G350" s="645"/>
      <c r="H350" s="645"/>
      <c r="I350" s="459" t="s">
        <v>566</v>
      </c>
      <c r="J350" s="477" t="s">
        <v>1548</v>
      </c>
      <c r="K350" s="616"/>
      <c r="L350" s="645"/>
      <c r="M350" s="675"/>
      <c r="N350" s="645"/>
      <c r="O350" s="458" t="s">
        <v>300</v>
      </c>
      <c r="P350" s="672"/>
      <c r="Q350" s="645"/>
      <c r="R350" s="674"/>
      <c r="S350" s="671"/>
      <c r="T350" s="671"/>
      <c r="U350" s="671"/>
      <c r="V350" s="671"/>
      <c r="W350" s="671"/>
      <c r="X350" s="616"/>
      <c r="Y350" s="645"/>
      <c r="Z350" s="645"/>
      <c r="AA350" s="616"/>
      <c r="AB350" s="616"/>
      <c r="AC350" s="649"/>
      <c r="AD350" s="461" t="s">
        <v>983</v>
      </c>
      <c r="AE350" s="462"/>
      <c r="AF350" s="235"/>
      <c r="AG350" s="235"/>
      <c r="AH350" s="235"/>
      <c r="AI350" s="235"/>
      <c r="AJ350" s="235"/>
      <c r="AK350" s="235"/>
      <c r="AL350" s="235"/>
      <c r="AM350" s="235"/>
      <c r="AN350" s="235"/>
      <c r="AO350" s="235"/>
      <c r="AP350" s="235"/>
      <c r="AQ350" s="616"/>
      <c r="AR350" s="599"/>
    </row>
    <row r="351" spans="2:44" ht="30" customHeight="1" x14ac:dyDescent="0.25">
      <c r="B351" s="258">
        <v>2017</v>
      </c>
      <c r="C351" s="460" t="s">
        <v>16</v>
      </c>
      <c r="D351" s="643" t="s">
        <v>473</v>
      </c>
      <c r="E351" s="643" t="s">
        <v>911</v>
      </c>
      <c r="F351" s="643" t="s">
        <v>777</v>
      </c>
      <c r="G351" s="643" t="s">
        <v>845</v>
      </c>
      <c r="H351" s="643" t="s">
        <v>722</v>
      </c>
      <c r="I351" s="459" t="s">
        <v>566</v>
      </c>
      <c r="J351" s="477" t="s">
        <v>1549</v>
      </c>
      <c r="K351" s="615" t="s">
        <v>1776</v>
      </c>
      <c r="L351" s="643">
        <v>4</v>
      </c>
      <c r="M351" s="615" t="s">
        <v>1166</v>
      </c>
      <c r="N351" s="643" t="s">
        <v>18</v>
      </c>
      <c r="O351" s="458" t="s">
        <v>300</v>
      </c>
      <c r="P351" s="638" t="s">
        <v>619</v>
      </c>
      <c r="Q351" s="643" t="s">
        <v>788</v>
      </c>
      <c r="R351" s="673" t="s">
        <v>789</v>
      </c>
      <c r="S351" s="640" t="s">
        <v>790</v>
      </c>
      <c r="T351" s="640">
        <v>0</v>
      </c>
      <c r="U351" s="640">
        <v>0</v>
      </c>
      <c r="V351" s="640">
        <v>0</v>
      </c>
      <c r="W351" s="640">
        <v>0</v>
      </c>
      <c r="X351" s="615"/>
      <c r="Y351" s="643" t="s">
        <v>966</v>
      </c>
      <c r="Z351" s="643" t="s">
        <v>1124</v>
      </c>
      <c r="AA351" s="615" t="s">
        <v>1125</v>
      </c>
      <c r="AB351" s="615" t="s">
        <v>1126</v>
      </c>
      <c r="AC351" s="649" t="s">
        <v>988</v>
      </c>
      <c r="AD351" s="461" t="s">
        <v>982</v>
      </c>
      <c r="AE351" s="235"/>
      <c r="AF351" s="235"/>
      <c r="AG351" s="235"/>
      <c r="AH351" s="235"/>
      <c r="AI351" s="235"/>
      <c r="AJ351" s="235"/>
      <c r="AK351" s="235">
        <v>0.1</v>
      </c>
      <c r="AL351" s="235"/>
      <c r="AM351" s="235"/>
      <c r="AN351" s="235"/>
      <c r="AO351" s="235"/>
      <c r="AP351" s="235">
        <v>0.5</v>
      </c>
      <c r="AQ351" s="615" t="s">
        <v>1127</v>
      </c>
      <c r="AR351" s="597" t="s">
        <v>1277</v>
      </c>
    </row>
    <row r="352" spans="2:44" ht="30" customHeight="1" x14ac:dyDescent="0.25">
      <c r="B352" s="258">
        <v>2017</v>
      </c>
      <c r="C352" s="460" t="s">
        <v>16</v>
      </c>
      <c r="D352" s="645"/>
      <c r="E352" s="645"/>
      <c r="F352" s="645"/>
      <c r="G352" s="645"/>
      <c r="H352" s="645"/>
      <c r="I352" s="459" t="s">
        <v>566</v>
      </c>
      <c r="J352" s="477" t="s">
        <v>1549</v>
      </c>
      <c r="K352" s="616"/>
      <c r="L352" s="645"/>
      <c r="M352" s="675"/>
      <c r="N352" s="645"/>
      <c r="O352" s="458" t="s">
        <v>300</v>
      </c>
      <c r="P352" s="672"/>
      <c r="Q352" s="645"/>
      <c r="R352" s="674"/>
      <c r="S352" s="671"/>
      <c r="T352" s="671"/>
      <c r="U352" s="671"/>
      <c r="V352" s="671"/>
      <c r="W352" s="671"/>
      <c r="X352" s="616"/>
      <c r="Y352" s="645"/>
      <c r="Z352" s="645"/>
      <c r="AA352" s="616"/>
      <c r="AB352" s="616"/>
      <c r="AC352" s="676"/>
      <c r="AD352" s="460" t="s">
        <v>983</v>
      </c>
      <c r="AE352" s="235"/>
      <c r="AF352" s="235"/>
      <c r="AG352" s="235"/>
      <c r="AH352" s="235"/>
      <c r="AI352" s="235"/>
      <c r="AJ352" s="235"/>
      <c r="AK352" s="235"/>
      <c r="AL352" s="235"/>
      <c r="AM352" s="235"/>
      <c r="AN352" s="235"/>
      <c r="AO352" s="235"/>
      <c r="AP352" s="235"/>
      <c r="AQ352" s="616"/>
      <c r="AR352" s="599"/>
    </row>
    <row r="353" spans="2:44" ht="30" customHeight="1" x14ac:dyDescent="0.25">
      <c r="B353" s="400">
        <v>2018</v>
      </c>
      <c r="C353" s="457" t="s">
        <v>16</v>
      </c>
      <c r="D353" s="651" t="s">
        <v>473</v>
      </c>
      <c r="E353" s="651" t="s">
        <v>911</v>
      </c>
      <c r="F353" s="651" t="s">
        <v>777</v>
      </c>
      <c r="G353" s="651" t="s">
        <v>845</v>
      </c>
      <c r="H353" s="651" t="s">
        <v>722</v>
      </c>
      <c r="I353" s="452" t="s">
        <v>566</v>
      </c>
      <c r="J353" s="479" t="s">
        <v>1550</v>
      </c>
      <c r="K353" s="619" t="s">
        <v>1777</v>
      </c>
      <c r="L353" s="651">
        <v>4</v>
      </c>
      <c r="M353" s="619" t="s">
        <v>1166</v>
      </c>
      <c r="N353" s="651" t="s">
        <v>18</v>
      </c>
      <c r="O353" s="457" t="s">
        <v>300</v>
      </c>
      <c r="P353" s="656" t="s">
        <v>619</v>
      </c>
      <c r="Q353" s="651" t="s">
        <v>1942</v>
      </c>
      <c r="R353" s="666" t="s">
        <v>789</v>
      </c>
      <c r="S353" s="654" t="s">
        <v>790</v>
      </c>
      <c r="T353" s="654">
        <v>0</v>
      </c>
      <c r="U353" s="654">
        <v>0</v>
      </c>
      <c r="V353" s="654">
        <v>0</v>
      </c>
      <c r="W353" s="654">
        <v>0</v>
      </c>
      <c r="X353" s="619"/>
      <c r="Y353" s="651" t="s">
        <v>966</v>
      </c>
      <c r="Z353" s="651" t="s">
        <v>1124</v>
      </c>
      <c r="AA353" s="619" t="s">
        <v>1125</v>
      </c>
      <c r="AB353" s="619" t="s">
        <v>1126</v>
      </c>
      <c r="AC353" s="658" t="s">
        <v>986</v>
      </c>
      <c r="AD353" s="456" t="s">
        <v>982</v>
      </c>
      <c r="AE353" s="440">
        <v>0.1</v>
      </c>
      <c r="AF353" s="440"/>
      <c r="AG353" s="440"/>
      <c r="AH353" s="440">
        <v>0.5</v>
      </c>
      <c r="AI353" s="440"/>
      <c r="AJ353" s="440">
        <v>1</v>
      </c>
      <c r="AK353" s="440"/>
      <c r="AL353" s="440"/>
      <c r="AM353" s="440"/>
      <c r="AN353" s="440"/>
      <c r="AO353" s="440"/>
      <c r="AP353" s="440"/>
      <c r="AQ353" s="619" t="s">
        <v>1278</v>
      </c>
      <c r="AR353" s="594"/>
    </row>
    <row r="354" spans="2:44" ht="30" customHeight="1" x14ac:dyDescent="0.25">
      <c r="B354" s="400">
        <v>2018</v>
      </c>
      <c r="C354" s="457" t="s">
        <v>16</v>
      </c>
      <c r="D354" s="652"/>
      <c r="E354" s="652"/>
      <c r="F354" s="652"/>
      <c r="G354" s="652"/>
      <c r="H354" s="652"/>
      <c r="I354" s="452" t="s">
        <v>566</v>
      </c>
      <c r="J354" s="480" t="s">
        <v>1550</v>
      </c>
      <c r="K354" s="620"/>
      <c r="L354" s="652"/>
      <c r="M354" s="620"/>
      <c r="N354" s="652"/>
      <c r="O354" s="457" t="s">
        <v>300</v>
      </c>
      <c r="P354" s="657"/>
      <c r="Q354" s="652"/>
      <c r="R354" s="667"/>
      <c r="S354" s="655"/>
      <c r="T354" s="655"/>
      <c r="U354" s="655"/>
      <c r="V354" s="655"/>
      <c r="W354" s="655"/>
      <c r="X354" s="620"/>
      <c r="Y354" s="652"/>
      <c r="Z354" s="652"/>
      <c r="AA354" s="620"/>
      <c r="AB354" s="620"/>
      <c r="AC354" s="677"/>
      <c r="AD354" s="456" t="s">
        <v>983</v>
      </c>
      <c r="AE354" s="440"/>
      <c r="AF354" s="440"/>
      <c r="AG354" s="440"/>
      <c r="AH354" s="440"/>
      <c r="AI354" s="440"/>
      <c r="AJ354" s="440"/>
      <c r="AK354" s="440"/>
      <c r="AL354" s="440"/>
      <c r="AM354" s="440"/>
      <c r="AN354" s="440"/>
      <c r="AO354" s="440"/>
      <c r="AP354" s="440"/>
      <c r="AQ354" s="620"/>
      <c r="AR354" s="595"/>
    </row>
    <row r="355" spans="2:44" ht="30" customHeight="1" x14ac:dyDescent="0.25">
      <c r="B355" s="258">
        <v>2019</v>
      </c>
      <c r="C355" s="458" t="s">
        <v>16</v>
      </c>
      <c r="D355" s="643" t="s">
        <v>473</v>
      </c>
      <c r="E355" s="643" t="s">
        <v>911</v>
      </c>
      <c r="F355" s="643" t="s">
        <v>777</v>
      </c>
      <c r="G355" s="643" t="s">
        <v>845</v>
      </c>
      <c r="H355" s="643" t="s">
        <v>722</v>
      </c>
      <c r="I355" s="459" t="s">
        <v>566</v>
      </c>
      <c r="J355" s="477" t="s">
        <v>1643</v>
      </c>
      <c r="K355" s="615" t="s">
        <v>1778</v>
      </c>
      <c r="L355" s="643">
        <v>4</v>
      </c>
      <c r="M355" s="615" t="s">
        <v>1166</v>
      </c>
      <c r="N355" s="643" t="s">
        <v>18</v>
      </c>
      <c r="O355" s="458" t="s">
        <v>300</v>
      </c>
      <c r="P355" s="638" t="s">
        <v>619</v>
      </c>
      <c r="Q355" s="643" t="s">
        <v>1248</v>
      </c>
      <c r="R355" s="673" t="s">
        <v>1210</v>
      </c>
      <c r="S355" s="640" t="s">
        <v>1210</v>
      </c>
      <c r="T355" s="640">
        <v>0</v>
      </c>
      <c r="U355" s="640">
        <v>0</v>
      </c>
      <c r="V355" s="640">
        <v>0</v>
      </c>
      <c r="W355" s="640">
        <v>0</v>
      </c>
      <c r="X355" s="615"/>
      <c r="Y355" s="643" t="s">
        <v>966</v>
      </c>
      <c r="Z355" s="643" t="s">
        <v>1124</v>
      </c>
      <c r="AA355" s="615" t="s">
        <v>1125</v>
      </c>
      <c r="AB355" s="615" t="s">
        <v>1126</v>
      </c>
      <c r="AC355" s="649" t="s">
        <v>988</v>
      </c>
      <c r="AD355" s="461" t="s">
        <v>982</v>
      </c>
      <c r="AE355" s="235"/>
      <c r="AF355" s="235"/>
      <c r="AG355" s="235"/>
      <c r="AH355" s="235"/>
      <c r="AI355" s="235"/>
      <c r="AJ355" s="235"/>
      <c r="AK355" s="235">
        <v>0.1</v>
      </c>
      <c r="AL355" s="235"/>
      <c r="AM355" s="235"/>
      <c r="AN355" s="235"/>
      <c r="AO355" s="235"/>
      <c r="AP355" s="235">
        <v>0.5</v>
      </c>
      <c r="AQ355" s="615" t="s">
        <v>1127</v>
      </c>
      <c r="AR355" s="597" t="s">
        <v>1905</v>
      </c>
    </row>
    <row r="356" spans="2:44" ht="30" customHeight="1" x14ac:dyDescent="0.25">
      <c r="B356" s="258">
        <v>2019</v>
      </c>
      <c r="C356" s="458" t="s">
        <v>16</v>
      </c>
      <c r="D356" s="645"/>
      <c r="E356" s="645"/>
      <c r="F356" s="645"/>
      <c r="G356" s="645"/>
      <c r="H356" s="645"/>
      <c r="I356" s="459" t="s">
        <v>566</v>
      </c>
      <c r="J356" s="477" t="s">
        <v>1643</v>
      </c>
      <c r="K356" s="616"/>
      <c r="L356" s="645"/>
      <c r="M356" s="616"/>
      <c r="N356" s="645"/>
      <c r="O356" s="458" t="s">
        <v>300</v>
      </c>
      <c r="P356" s="672"/>
      <c r="Q356" s="645"/>
      <c r="R356" s="674"/>
      <c r="S356" s="671"/>
      <c r="T356" s="671"/>
      <c r="U356" s="671"/>
      <c r="V356" s="671"/>
      <c r="W356" s="671"/>
      <c r="X356" s="616"/>
      <c r="Y356" s="645"/>
      <c r="Z356" s="645"/>
      <c r="AA356" s="616"/>
      <c r="AB356" s="616"/>
      <c r="AC356" s="649"/>
      <c r="AD356" s="461" t="s">
        <v>983</v>
      </c>
      <c r="AE356" s="235"/>
      <c r="AF356" s="235"/>
      <c r="AG356" s="235"/>
      <c r="AH356" s="235"/>
      <c r="AI356" s="235"/>
      <c r="AJ356" s="235"/>
      <c r="AK356" s="235"/>
      <c r="AL356" s="235"/>
      <c r="AM356" s="235"/>
      <c r="AN356" s="235"/>
      <c r="AO356" s="235"/>
      <c r="AP356" s="235"/>
      <c r="AQ356" s="616"/>
      <c r="AR356" s="599"/>
    </row>
    <row r="357" spans="2:44" ht="30" customHeight="1" x14ac:dyDescent="0.25">
      <c r="B357" s="399">
        <v>2017</v>
      </c>
      <c r="C357" s="415" t="s">
        <v>16</v>
      </c>
      <c r="D357" s="636" t="s">
        <v>473</v>
      </c>
      <c r="E357" s="636" t="s">
        <v>911</v>
      </c>
      <c r="F357" s="636" t="s">
        <v>777</v>
      </c>
      <c r="G357" s="636" t="s">
        <v>845</v>
      </c>
      <c r="H357" s="636" t="s">
        <v>722</v>
      </c>
      <c r="I357" s="454" t="s">
        <v>567</v>
      </c>
      <c r="J357" s="478" t="s">
        <v>1644</v>
      </c>
      <c r="K357" s="588" t="s">
        <v>1779</v>
      </c>
      <c r="L357" s="636">
        <v>9</v>
      </c>
      <c r="M357" s="588" t="s">
        <v>1167</v>
      </c>
      <c r="N357" s="636" t="s">
        <v>18</v>
      </c>
      <c r="O357" s="415" t="s">
        <v>300</v>
      </c>
      <c r="P357" s="647" t="s">
        <v>18</v>
      </c>
      <c r="Q357" s="636" t="s">
        <v>18</v>
      </c>
      <c r="R357" s="669" t="s">
        <v>18</v>
      </c>
      <c r="S357" s="631" t="s">
        <v>18</v>
      </c>
      <c r="T357" s="631">
        <v>0</v>
      </c>
      <c r="U357" s="631">
        <v>0</v>
      </c>
      <c r="V357" s="631">
        <v>0</v>
      </c>
      <c r="W357" s="631">
        <v>0</v>
      </c>
      <c r="X357" s="588" t="s">
        <v>730</v>
      </c>
      <c r="Y357" s="636" t="s">
        <v>966</v>
      </c>
      <c r="Z357" s="636" t="s">
        <v>18</v>
      </c>
      <c r="AA357" s="588" t="s">
        <v>1078</v>
      </c>
      <c r="AB357" s="588" t="s">
        <v>1079</v>
      </c>
      <c r="AC357" s="646" t="s">
        <v>1945</v>
      </c>
      <c r="AD357" s="487" t="s">
        <v>982</v>
      </c>
      <c r="AE357" s="313"/>
      <c r="AF357" s="313"/>
      <c r="AG357" s="313">
        <v>0.3</v>
      </c>
      <c r="AH357" s="313">
        <v>0.7</v>
      </c>
      <c r="AI357" s="313">
        <v>1</v>
      </c>
      <c r="AJ357" s="313"/>
      <c r="AK357" s="313"/>
      <c r="AL357" s="313"/>
      <c r="AM357" s="313"/>
      <c r="AN357" s="313"/>
      <c r="AO357" s="313"/>
      <c r="AP357" s="313"/>
      <c r="AQ357" s="596" t="s">
        <v>1297</v>
      </c>
      <c r="AR357" s="596"/>
    </row>
    <row r="358" spans="2:44" ht="30" customHeight="1" x14ac:dyDescent="0.25">
      <c r="B358" s="399">
        <v>2017</v>
      </c>
      <c r="C358" s="415" t="s">
        <v>16</v>
      </c>
      <c r="D358" s="637"/>
      <c r="E358" s="637"/>
      <c r="F358" s="637"/>
      <c r="G358" s="637"/>
      <c r="H358" s="637"/>
      <c r="I358" s="454" t="s">
        <v>567</v>
      </c>
      <c r="J358" s="478" t="s">
        <v>1644</v>
      </c>
      <c r="K358" s="589"/>
      <c r="L358" s="637"/>
      <c r="M358" s="668"/>
      <c r="N358" s="637"/>
      <c r="O358" s="415" t="s">
        <v>300</v>
      </c>
      <c r="P358" s="648"/>
      <c r="Q358" s="637"/>
      <c r="R358" s="670"/>
      <c r="S358" s="632"/>
      <c r="T358" s="632"/>
      <c r="U358" s="632"/>
      <c r="V358" s="632"/>
      <c r="W358" s="632"/>
      <c r="X358" s="589"/>
      <c r="Y358" s="637"/>
      <c r="Z358" s="637"/>
      <c r="AA358" s="589"/>
      <c r="AB358" s="589"/>
      <c r="AC358" s="646"/>
      <c r="AD358" s="487" t="s">
        <v>983</v>
      </c>
      <c r="AE358" s="313"/>
      <c r="AF358" s="313"/>
      <c r="AG358" s="313">
        <v>0.3</v>
      </c>
      <c r="AH358" s="313">
        <v>0.7</v>
      </c>
      <c r="AI358" s="313">
        <v>1</v>
      </c>
      <c r="AJ358" s="313"/>
      <c r="AK358" s="313"/>
      <c r="AL358" s="313"/>
      <c r="AM358" s="313"/>
      <c r="AN358" s="313"/>
      <c r="AO358" s="313"/>
      <c r="AP358" s="313"/>
      <c r="AQ358" s="596"/>
      <c r="AR358" s="596"/>
    </row>
    <row r="359" spans="2:44" ht="30" customHeight="1" x14ac:dyDescent="0.25">
      <c r="B359" s="400">
        <v>2018</v>
      </c>
      <c r="C359" s="457" t="s">
        <v>16</v>
      </c>
      <c r="D359" s="651" t="s">
        <v>473</v>
      </c>
      <c r="E359" s="651" t="s">
        <v>911</v>
      </c>
      <c r="F359" s="651" t="s">
        <v>777</v>
      </c>
      <c r="G359" s="651" t="s">
        <v>845</v>
      </c>
      <c r="H359" s="651" t="s">
        <v>722</v>
      </c>
      <c r="I359" s="452" t="s">
        <v>567</v>
      </c>
      <c r="J359" s="479" t="s">
        <v>1645</v>
      </c>
      <c r="K359" s="619" t="s">
        <v>1780</v>
      </c>
      <c r="L359" s="651">
        <v>9</v>
      </c>
      <c r="M359" s="619" t="s">
        <v>1167</v>
      </c>
      <c r="N359" s="651" t="s">
        <v>18</v>
      </c>
      <c r="O359" s="457" t="s">
        <v>300</v>
      </c>
      <c r="P359" s="656" t="s">
        <v>18</v>
      </c>
      <c r="Q359" s="651" t="s">
        <v>18</v>
      </c>
      <c r="R359" s="666" t="s">
        <v>18</v>
      </c>
      <c r="S359" s="654" t="s">
        <v>18</v>
      </c>
      <c r="T359" s="654">
        <v>0</v>
      </c>
      <c r="U359" s="654">
        <v>0</v>
      </c>
      <c r="V359" s="654">
        <v>0</v>
      </c>
      <c r="W359" s="654">
        <v>0</v>
      </c>
      <c r="X359" s="619"/>
      <c r="Y359" s="651" t="s">
        <v>966</v>
      </c>
      <c r="Z359" s="651" t="s">
        <v>18</v>
      </c>
      <c r="AA359" s="619" t="s">
        <v>1078</v>
      </c>
      <c r="AB359" s="619" t="s">
        <v>1079</v>
      </c>
      <c r="AC359" s="653" t="s">
        <v>986</v>
      </c>
      <c r="AD359" s="456" t="s">
        <v>982</v>
      </c>
      <c r="AE359" s="440"/>
      <c r="AF359" s="440"/>
      <c r="AG359" s="440">
        <v>0.3</v>
      </c>
      <c r="AH359" s="440">
        <v>0.7</v>
      </c>
      <c r="AI359" s="440">
        <v>1</v>
      </c>
      <c r="AJ359" s="440"/>
      <c r="AK359" s="440"/>
      <c r="AL359" s="440"/>
      <c r="AM359" s="440"/>
      <c r="AN359" s="440"/>
      <c r="AO359" s="440"/>
      <c r="AP359" s="440"/>
      <c r="AQ359" s="619" t="s">
        <v>1299</v>
      </c>
      <c r="AR359" s="594"/>
    </row>
    <row r="360" spans="2:44" ht="30" customHeight="1" x14ac:dyDescent="0.25">
      <c r="B360" s="400">
        <v>2018</v>
      </c>
      <c r="C360" s="457" t="s">
        <v>16</v>
      </c>
      <c r="D360" s="652"/>
      <c r="E360" s="652"/>
      <c r="F360" s="652"/>
      <c r="G360" s="652"/>
      <c r="H360" s="652"/>
      <c r="I360" s="452" t="s">
        <v>567</v>
      </c>
      <c r="J360" s="480" t="s">
        <v>1645</v>
      </c>
      <c r="K360" s="620"/>
      <c r="L360" s="652"/>
      <c r="M360" s="620"/>
      <c r="N360" s="652"/>
      <c r="O360" s="457" t="s">
        <v>300</v>
      </c>
      <c r="P360" s="657"/>
      <c r="Q360" s="652"/>
      <c r="R360" s="667"/>
      <c r="S360" s="655"/>
      <c r="T360" s="655"/>
      <c r="U360" s="655"/>
      <c r="V360" s="655"/>
      <c r="W360" s="655"/>
      <c r="X360" s="620"/>
      <c r="Y360" s="652"/>
      <c r="Z360" s="652"/>
      <c r="AA360" s="620"/>
      <c r="AB360" s="620"/>
      <c r="AC360" s="665"/>
      <c r="AD360" s="456" t="s">
        <v>983</v>
      </c>
      <c r="AE360" s="440"/>
      <c r="AF360" s="440"/>
      <c r="AG360" s="440"/>
      <c r="AH360" s="440"/>
      <c r="AI360" s="440"/>
      <c r="AJ360" s="440"/>
      <c r="AK360" s="440"/>
      <c r="AL360" s="440"/>
      <c r="AM360" s="440"/>
      <c r="AN360" s="440"/>
      <c r="AO360" s="440"/>
      <c r="AP360" s="440"/>
      <c r="AQ360" s="620"/>
      <c r="AR360" s="595"/>
    </row>
    <row r="361" spans="2:44" ht="30" customHeight="1" x14ac:dyDescent="0.25">
      <c r="B361" s="400">
        <v>2019</v>
      </c>
      <c r="C361" s="457" t="s">
        <v>16</v>
      </c>
      <c r="D361" s="651" t="s">
        <v>473</v>
      </c>
      <c r="E361" s="651" t="s">
        <v>911</v>
      </c>
      <c r="F361" s="651" t="s">
        <v>777</v>
      </c>
      <c r="G361" s="651" t="s">
        <v>845</v>
      </c>
      <c r="H361" s="651" t="s">
        <v>722</v>
      </c>
      <c r="I361" s="452" t="s">
        <v>567</v>
      </c>
      <c r="J361" s="479" t="s">
        <v>1646</v>
      </c>
      <c r="K361" s="619" t="s">
        <v>1781</v>
      </c>
      <c r="L361" s="651">
        <v>9</v>
      </c>
      <c r="M361" s="619" t="s">
        <v>1167</v>
      </c>
      <c r="N361" s="651" t="s">
        <v>18</v>
      </c>
      <c r="O361" s="457" t="s">
        <v>300</v>
      </c>
      <c r="P361" s="656" t="s">
        <v>18</v>
      </c>
      <c r="Q361" s="651" t="s">
        <v>18</v>
      </c>
      <c r="R361" s="666" t="s">
        <v>18</v>
      </c>
      <c r="S361" s="654" t="s">
        <v>18</v>
      </c>
      <c r="T361" s="654">
        <v>0</v>
      </c>
      <c r="U361" s="654">
        <v>0</v>
      </c>
      <c r="V361" s="654">
        <v>0</v>
      </c>
      <c r="W361" s="654">
        <v>0</v>
      </c>
      <c r="X361" s="619"/>
      <c r="Y361" s="651" t="s">
        <v>966</v>
      </c>
      <c r="Z361" s="651" t="s">
        <v>18</v>
      </c>
      <c r="AA361" s="619" t="s">
        <v>1078</v>
      </c>
      <c r="AB361" s="619" t="s">
        <v>1079</v>
      </c>
      <c r="AC361" s="653" t="s">
        <v>987</v>
      </c>
      <c r="AD361" s="456" t="s">
        <v>982</v>
      </c>
      <c r="AE361" s="440"/>
      <c r="AF361" s="440"/>
      <c r="AG361" s="440">
        <v>0.3</v>
      </c>
      <c r="AH361" s="440">
        <v>0.7</v>
      </c>
      <c r="AI361" s="440">
        <v>1</v>
      </c>
      <c r="AJ361" s="440"/>
      <c r="AK361" s="440"/>
      <c r="AL361" s="440"/>
      <c r="AM361" s="440"/>
      <c r="AN361" s="440"/>
      <c r="AO361" s="440"/>
      <c r="AP361" s="440"/>
      <c r="AQ361" s="619" t="s">
        <v>1298</v>
      </c>
      <c r="AR361" s="594"/>
    </row>
    <row r="362" spans="2:44" ht="30" customHeight="1" x14ac:dyDescent="0.25">
      <c r="B362" s="400">
        <v>2019</v>
      </c>
      <c r="C362" s="457" t="s">
        <v>16</v>
      </c>
      <c r="D362" s="652"/>
      <c r="E362" s="652"/>
      <c r="F362" s="652"/>
      <c r="G362" s="652"/>
      <c r="H362" s="652"/>
      <c r="I362" s="452" t="s">
        <v>567</v>
      </c>
      <c r="J362" s="479" t="s">
        <v>1646</v>
      </c>
      <c r="K362" s="620"/>
      <c r="L362" s="652"/>
      <c r="M362" s="620"/>
      <c r="N362" s="652"/>
      <c r="O362" s="457" t="s">
        <v>300</v>
      </c>
      <c r="P362" s="657"/>
      <c r="Q362" s="652"/>
      <c r="R362" s="667"/>
      <c r="S362" s="655"/>
      <c r="T362" s="655"/>
      <c r="U362" s="655"/>
      <c r="V362" s="655"/>
      <c r="W362" s="655"/>
      <c r="X362" s="620"/>
      <c r="Y362" s="652"/>
      <c r="Z362" s="652"/>
      <c r="AA362" s="620"/>
      <c r="AB362" s="620"/>
      <c r="AC362" s="665"/>
      <c r="AD362" s="456" t="s">
        <v>983</v>
      </c>
      <c r="AE362" s="440"/>
      <c r="AF362" s="440"/>
      <c r="AG362" s="440"/>
      <c r="AH362" s="440"/>
      <c r="AI362" s="440"/>
      <c r="AJ362" s="440"/>
      <c r="AK362" s="440"/>
      <c r="AL362" s="440"/>
      <c r="AM362" s="440"/>
      <c r="AN362" s="440"/>
      <c r="AO362" s="440"/>
      <c r="AP362" s="440"/>
      <c r="AQ362" s="620"/>
      <c r="AR362" s="595"/>
    </row>
    <row r="363" spans="2:44" ht="30" customHeight="1" x14ac:dyDescent="0.25">
      <c r="B363" s="399">
        <v>2017</v>
      </c>
      <c r="C363" s="455" t="s">
        <v>16</v>
      </c>
      <c r="D363" s="636" t="s">
        <v>332</v>
      </c>
      <c r="E363" s="588" t="s">
        <v>574</v>
      </c>
      <c r="F363" s="636" t="s">
        <v>1636</v>
      </c>
      <c r="G363" s="588" t="s">
        <v>721</v>
      </c>
      <c r="H363" s="636" t="s">
        <v>722</v>
      </c>
      <c r="I363" s="454" t="s">
        <v>1080</v>
      </c>
      <c r="J363" s="478" t="s">
        <v>1647</v>
      </c>
      <c r="K363" s="588" t="s">
        <v>1656</v>
      </c>
      <c r="L363" s="636">
        <v>2</v>
      </c>
      <c r="M363" s="588" t="s">
        <v>1140</v>
      </c>
      <c r="N363" s="636" t="s">
        <v>824</v>
      </c>
      <c r="O363" s="415" t="s">
        <v>300</v>
      </c>
      <c r="P363" s="636" t="s">
        <v>18</v>
      </c>
      <c r="Q363" s="636" t="s">
        <v>18</v>
      </c>
      <c r="R363" s="636" t="s">
        <v>18</v>
      </c>
      <c r="S363" s="661" t="s">
        <v>18</v>
      </c>
      <c r="T363" s="631">
        <v>0</v>
      </c>
      <c r="U363" s="631">
        <v>0</v>
      </c>
      <c r="V363" s="631">
        <v>547756</v>
      </c>
      <c r="W363" s="631">
        <v>547756</v>
      </c>
      <c r="X363" s="588"/>
      <c r="Y363" s="636" t="s">
        <v>966</v>
      </c>
      <c r="Z363" s="636" t="s">
        <v>18</v>
      </c>
      <c r="AA363" s="588" t="s">
        <v>1637</v>
      </c>
      <c r="AB363" s="588" t="s">
        <v>1837</v>
      </c>
      <c r="AC363" s="646" t="s">
        <v>1930</v>
      </c>
      <c r="AD363" s="483" t="s">
        <v>982</v>
      </c>
      <c r="AE363" s="313">
        <v>0.35</v>
      </c>
      <c r="AF363" s="313"/>
      <c r="AG363" s="313">
        <v>0.5</v>
      </c>
      <c r="AH363" s="313">
        <v>0.75</v>
      </c>
      <c r="AI363" s="313">
        <v>1</v>
      </c>
      <c r="AJ363" s="313"/>
      <c r="AK363" s="313"/>
      <c r="AL363" s="313"/>
      <c r="AM363" s="313"/>
      <c r="AN363" s="313"/>
      <c r="AO363" s="313"/>
      <c r="AP363" s="313"/>
      <c r="AQ363" s="596" t="s">
        <v>1917</v>
      </c>
      <c r="AR363" s="596" t="s">
        <v>1921</v>
      </c>
    </row>
    <row r="364" spans="2:44" ht="30" customHeight="1" x14ac:dyDescent="0.25">
      <c r="B364" s="399">
        <v>2017</v>
      </c>
      <c r="C364" s="455" t="s">
        <v>16</v>
      </c>
      <c r="D364" s="637"/>
      <c r="E364" s="589"/>
      <c r="F364" s="637"/>
      <c r="G364" s="589"/>
      <c r="H364" s="637"/>
      <c r="I364" s="454" t="s">
        <v>1080</v>
      </c>
      <c r="J364" s="478" t="s">
        <v>1647</v>
      </c>
      <c r="K364" s="589"/>
      <c r="L364" s="637"/>
      <c r="M364" s="589"/>
      <c r="N364" s="637"/>
      <c r="O364" s="415" t="s">
        <v>300</v>
      </c>
      <c r="P364" s="637"/>
      <c r="Q364" s="637"/>
      <c r="R364" s="637"/>
      <c r="S364" s="662"/>
      <c r="T364" s="632"/>
      <c r="U364" s="632"/>
      <c r="V364" s="632"/>
      <c r="W364" s="632"/>
      <c r="X364" s="589"/>
      <c r="Y364" s="637"/>
      <c r="Z364" s="637"/>
      <c r="AA364" s="589"/>
      <c r="AB364" s="589"/>
      <c r="AC364" s="646"/>
      <c r="AD364" s="483" t="s">
        <v>983</v>
      </c>
      <c r="AE364" s="313">
        <v>0.35</v>
      </c>
      <c r="AF364" s="313"/>
      <c r="AG364" s="313">
        <v>0.5</v>
      </c>
      <c r="AH364" s="313">
        <v>1</v>
      </c>
      <c r="AI364" s="313"/>
      <c r="AJ364" s="313"/>
      <c r="AK364" s="313"/>
      <c r="AL364" s="313"/>
      <c r="AM364" s="313"/>
      <c r="AN364" s="313"/>
      <c r="AO364" s="313"/>
      <c r="AP364" s="313"/>
      <c r="AQ364" s="596"/>
      <c r="AR364" s="596"/>
    </row>
    <row r="365" spans="2:44" ht="30" customHeight="1" x14ac:dyDescent="0.25">
      <c r="B365" s="400">
        <v>2018</v>
      </c>
      <c r="C365" s="457" t="s">
        <v>16</v>
      </c>
      <c r="D365" s="651" t="s">
        <v>332</v>
      </c>
      <c r="E365" s="619" t="s">
        <v>574</v>
      </c>
      <c r="F365" s="651" t="s">
        <v>1636</v>
      </c>
      <c r="G365" s="619" t="s">
        <v>721</v>
      </c>
      <c r="H365" s="651" t="s">
        <v>722</v>
      </c>
      <c r="I365" s="452" t="s">
        <v>1080</v>
      </c>
      <c r="J365" s="479" t="s">
        <v>1648</v>
      </c>
      <c r="K365" s="619" t="s">
        <v>1655</v>
      </c>
      <c r="L365" s="651">
        <v>2</v>
      </c>
      <c r="M365" s="619" t="s">
        <v>1140</v>
      </c>
      <c r="N365" s="651" t="s">
        <v>824</v>
      </c>
      <c r="O365" s="457" t="s">
        <v>300</v>
      </c>
      <c r="P365" s="651" t="s">
        <v>18</v>
      </c>
      <c r="Q365" s="651" t="s">
        <v>18</v>
      </c>
      <c r="R365" s="651" t="s">
        <v>18</v>
      </c>
      <c r="S365" s="659" t="s">
        <v>18</v>
      </c>
      <c r="T365" s="654">
        <v>0</v>
      </c>
      <c r="U365" s="654">
        <v>0</v>
      </c>
      <c r="V365" s="654">
        <v>0</v>
      </c>
      <c r="W365" s="663">
        <v>602532</v>
      </c>
      <c r="X365" s="619"/>
      <c r="Y365" s="651" t="s">
        <v>966</v>
      </c>
      <c r="Z365" s="651" t="s">
        <v>18</v>
      </c>
      <c r="AA365" s="619" t="s">
        <v>1637</v>
      </c>
      <c r="AB365" s="619" t="s">
        <v>1837</v>
      </c>
      <c r="AC365" s="658" t="s">
        <v>986</v>
      </c>
      <c r="AD365" s="456" t="s">
        <v>982</v>
      </c>
      <c r="AE365" s="440"/>
      <c r="AF365" s="440">
        <v>0.75</v>
      </c>
      <c r="AG365" s="440">
        <v>0.9</v>
      </c>
      <c r="AH365" s="440">
        <v>1</v>
      </c>
      <c r="AI365" s="440"/>
      <c r="AJ365" s="440"/>
      <c r="AK365" s="440"/>
      <c r="AL365" s="440"/>
      <c r="AM365" s="440"/>
      <c r="AN365" s="440"/>
      <c r="AO365" s="440"/>
      <c r="AP365" s="440"/>
      <c r="AQ365" s="600" t="s">
        <v>1639</v>
      </c>
      <c r="AR365" s="600"/>
    </row>
    <row r="366" spans="2:44" ht="30" customHeight="1" x14ac:dyDescent="0.25">
      <c r="B366" s="400">
        <v>2018</v>
      </c>
      <c r="C366" s="457" t="s">
        <v>16</v>
      </c>
      <c r="D366" s="652"/>
      <c r="E366" s="620"/>
      <c r="F366" s="652"/>
      <c r="G366" s="620"/>
      <c r="H366" s="652"/>
      <c r="I366" s="452" t="s">
        <v>1080</v>
      </c>
      <c r="J366" s="480" t="s">
        <v>1648</v>
      </c>
      <c r="K366" s="620"/>
      <c r="L366" s="652"/>
      <c r="M366" s="620"/>
      <c r="N366" s="652"/>
      <c r="O366" s="457" t="s">
        <v>300</v>
      </c>
      <c r="P366" s="652"/>
      <c r="Q366" s="652"/>
      <c r="R366" s="652"/>
      <c r="S366" s="660"/>
      <c r="T366" s="655"/>
      <c r="U366" s="655"/>
      <c r="V366" s="655"/>
      <c r="W366" s="664"/>
      <c r="X366" s="620"/>
      <c r="Y366" s="652"/>
      <c r="Z366" s="652"/>
      <c r="AA366" s="620"/>
      <c r="AB366" s="620"/>
      <c r="AC366" s="658"/>
      <c r="AD366" s="456" t="s">
        <v>983</v>
      </c>
      <c r="AE366" s="391"/>
      <c r="AF366" s="392"/>
      <c r="AG366" s="392"/>
      <c r="AH366" s="392"/>
      <c r="AI366" s="392"/>
      <c r="AJ366" s="392"/>
      <c r="AK366" s="392"/>
      <c r="AL366" s="392"/>
      <c r="AM366" s="392"/>
      <c r="AN366" s="392"/>
      <c r="AO366" s="392"/>
      <c r="AP366" s="392"/>
      <c r="AQ366" s="601"/>
      <c r="AR366" s="601"/>
    </row>
    <row r="367" spans="2:44" ht="30" customHeight="1" x14ac:dyDescent="0.25">
      <c r="B367" s="400">
        <v>2019</v>
      </c>
      <c r="C367" s="457" t="s">
        <v>16</v>
      </c>
      <c r="D367" s="651" t="s">
        <v>332</v>
      </c>
      <c r="E367" s="619" t="s">
        <v>574</v>
      </c>
      <c r="F367" s="651" t="s">
        <v>1636</v>
      </c>
      <c r="G367" s="619" t="s">
        <v>721</v>
      </c>
      <c r="H367" s="651" t="s">
        <v>722</v>
      </c>
      <c r="I367" s="452" t="s">
        <v>1080</v>
      </c>
      <c r="J367" s="479" t="s">
        <v>1842</v>
      </c>
      <c r="K367" s="619" t="s">
        <v>1782</v>
      </c>
      <c r="L367" s="651">
        <v>2</v>
      </c>
      <c r="M367" s="619" t="s">
        <v>1140</v>
      </c>
      <c r="N367" s="651" t="s">
        <v>824</v>
      </c>
      <c r="O367" s="457" t="s">
        <v>300</v>
      </c>
      <c r="P367" s="651" t="s">
        <v>18</v>
      </c>
      <c r="Q367" s="651" t="s">
        <v>18</v>
      </c>
      <c r="R367" s="651" t="s">
        <v>18</v>
      </c>
      <c r="S367" s="659" t="s">
        <v>18</v>
      </c>
      <c r="T367" s="654">
        <v>0</v>
      </c>
      <c r="U367" s="654">
        <v>0</v>
      </c>
      <c r="V367" s="654">
        <v>0</v>
      </c>
      <c r="W367" s="654">
        <v>0</v>
      </c>
      <c r="X367" s="619"/>
      <c r="Y367" s="651" t="s">
        <v>966</v>
      </c>
      <c r="Z367" s="651" t="s">
        <v>18</v>
      </c>
      <c r="AA367" s="619" t="s">
        <v>1637</v>
      </c>
      <c r="AB367" s="619" t="s">
        <v>1837</v>
      </c>
      <c r="AC367" s="658" t="s">
        <v>987</v>
      </c>
      <c r="AD367" s="456" t="s">
        <v>982</v>
      </c>
      <c r="AE367" s="440"/>
      <c r="AF367" s="440">
        <v>0.75</v>
      </c>
      <c r="AG367" s="440">
        <v>0.9</v>
      </c>
      <c r="AH367" s="440">
        <v>1</v>
      </c>
      <c r="AI367" s="440"/>
      <c r="AJ367" s="440"/>
      <c r="AK367" s="440"/>
      <c r="AL367" s="440"/>
      <c r="AM367" s="440"/>
      <c r="AN367" s="440"/>
      <c r="AO367" s="440"/>
      <c r="AP367" s="440"/>
      <c r="AQ367" s="600" t="s">
        <v>1639</v>
      </c>
      <c r="AR367" s="600"/>
    </row>
    <row r="368" spans="2:44" ht="30" customHeight="1" x14ac:dyDescent="0.25">
      <c r="B368" s="400">
        <v>2019</v>
      </c>
      <c r="C368" s="457" t="s">
        <v>16</v>
      </c>
      <c r="D368" s="652"/>
      <c r="E368" s="620"/>
      <c r="F368" s="652"/>
      <c r="G368" s="620"/>
      <c r="H368" s="652"/>
      <c r="I368" s="452" t="s">
        <v>1080</v>
      </c>
      <c r="J368" s="479" t="s">
        <v>1842</v>
      </c>
      <c r="K368" s="620"/>
      <c r="L368" s="652"/>
      <c r="M368" s="620"/>
      <c r="N368" s="652"/>
      <c r="O368" s="457" t="s">
        <v>300</v>
      </c>
      <c r="P368" s="652"/>
      <c r="Q368" s="652"/>
      <c r="R368" s="652"/>
      <c r="S368" s="660"/>
      <c r="T368" s="655"/>
      <c r="U368" s="655"/>
      <c r="V368" s="655"/>
      <c r="W368" s="655"/>
      <c r="X368" s="620"/>
      <c r="Y368" s="652"/>
      <c r="Z368" s="652"/>
      <c r="AA368" s="620"/>
      <c r="AB368" s="620"/>
      <c r="AC368" s="658"/>
      <c r="AD368" s="456" t="s">
        <v>983</v>
      </c>
      <c r="AE368" s="391"/>
      <c r="AF368" s="392"/>
      <c r="AG368" s="392"/>
      <c r="AH368" s="392"/>
      <c r="AI368" s="392"/>
      <c r="AJ368" s="392"/>
      <c r="AK368" s="392"/>
      <c r="AL368" s="392"/>
      <c r="AM368" s="392"/>
      <c r="AN368" s="392"/>
      <c r="AO368" s="392"/>
      <c r="AP368" s="392"/>
      <c r="AQ368" s="601"/>
      <c r="AR368" s="601"/>
    </row>
    <row r="369" spans="2:44" ht="35.450000000000003" customHeight="1" x14ac:dyDescent="0.25">
      <c r="B369" s="399">
        <v>2017</v>
      </c>
      <c r="C369" s="455" t="s">
        <v>16</v>
      </c>
      <c r="D369" s="636" t="s">
        <v>332</v>
      </c>
      <c r="E369" s="588" t="s">
        <v>574</v>
      </c>
      <c r="F369" s="636" t="s">
        <v>400</v>
      </c>
      <c r="G369" s="588" t="s">
        <v>792</v>
      </c>
      <c r="H369" s="636" t="s">
        <v>722</v>
      </c>
      <c r="I369" s="454" t="s">
        <v>1080</v>
      </c>
      <c r="J369" s="478" t="s">
        <v>1843</v>
      </c>
      <c r="K369" s="588" t="s">
        <v>1856</v>
      </c>
      <c r="L369" s="636">
        <v>2</v>
      </c>
      <c r="M369" s="588" t="s">
        <v>1846</v>
      </c>
      <c r="N369" s="636" t="s">
        <v>333</v>
      </c>
      <c r="O369" s="415" t="s">
        <v>300</v>
      </c>
      <c r="P369" s="636" t="s">
        <v>18</v>
      </c>
      <c r="Q369" s="636" t="s">
        <v>18</v>
      </c>
      <c r="R369" s="636" t="s">
        <v>18</v>
      </c>
      <c r="S369" s="661" t="s">
        <v>18</v>
      </c>
      <c r="T369" s="631">
        <v>0</v>
      </c>
      <c r="U369" s="631">
        <v>0</v>
      </c>
      <c r="V369" s="631">
        <v>0</v>
      </c>
      <c r="W369" s="663">
        <v>37000</v>
      </c>
      <c r="X369" s="588" t="s">
        <v>1852</v>
      </c>
      <c r="Y369" s="636" t="s">
        <v>966</v>
      </c>
      <c r="Z369" s="636" t="s">
        <v>18</v>
      </c>
      <c r="AA369" s="588" t="s">
        <v>1848</v>
      </c>
      <c r="AB369" s="588" t="s">
        <v>1849</v>
      </c>
      <c r="AC369" s="590" t="s">
        <v>1170</v>
      </c>
      <c r="AD369" s="493" t="s">
        <v>982</v>
      </c>
      <c r="AE369" s="493"/>
      <c r="AF369" s="493"/>
      <c r="AG369" s="493"/>
      <c r="AH369" s="493">
        <v>0.25</v>
      </c>
      <c r="AI369" s="493">
        <v>0.5</v>
      </c>
      <c r="AJ369" s="493"/>
      <c r="AK369" s="493">
        <v>0.75</v>
      </c>
      <c r="AL369" s="493">
        <v>0.9</v>
      </c>
      <c r="AM369" s="493">
        <v>1</v>
      </c>
      <c r="AN369" s="430"/>
      <c r="AO369" s="430"/>
      <c r="AP369" s="430"/>
      <c r="AQ369" s="633" t="s">
        <v>1850</v>
      </c>
      <c r="AR369" s="602" t="s">
        <v>1991</v>
      </c>
    </row>
    <row r="370" spans="2:44" ht="30" customHeight="1" x14ac:dyDescent="0.25">
      <c r="B370" s="399">
        <v>2017</v>
      </c>
      <c r="C370" s="455" t="s">
        <v>16</v>
      </c>
      <c r="D370" s="637"/>
      <c r="E370" s="589"/>
      <c r="F370" s="637"/>
      <c r="G370" s="589"/>
      <c r="H370" s="637"/>
      <c r="I370" s="454" t="s">
        <v>1080</v>
      </c>
      <c r="J370" s="478" t="s">
        <v>1843</v>
      </c>
      <c r="K370" s="589"/>
      <c r="L370" s="637"/>
      <c r="M370" s="589"/>
      <c r="N370" s="637"/>
      <c r="O370" s="415" t="s">
        <v>300</v>
      </c>
      <c r="P370" s="637"/>
      <c r="Q370" s="637"/>
      <c r="R370" s="637"/>
      <c r="S370" s="662"/>
      <c r="T370" s="632"/>
      <c r="U370" s="632"/>
      <c r="V370" s="632"/>
      <c r="W370" s="664"/>
      <c r="X370" s="589"/>
      <c r="Y370" s="637"/>
      <c r="Z370" s="637"/>
      <c r="AA370" s="589"/>
      <c r="AB370" s="589"/>
      <c r="AC370" s="590"/>
      <c r="AD370" s="506" t="s">
        <v>983</v>
      </c>
      <c r="AE370" s="493"/>
      <c r="AF370" s="493"/>
      <c r="AG370" s="493"/>
      <c r="AH370" s="493"/>
      <c r="AI370" s="493">
        <v>0.3</v>
      </c>
      <c r="AJ370" s="493">
        <v>0.3</v>
      </c>
      <c r="AK370" s="493">
        <v>0.75</v>
      </c>
      <c r="AL370" s="493">
        <v>0.9</v>
      </c>
      <c r="AM370" s="493">
        <v>0.9</v>
      </c>
      <c r="AN370" s="430"/>
      <c r="AO370" s="430"/>
      <c r="AP370" s="430"/>
      <c r="AQ370" s="634"/>
      <c r="AR370" s="603"/>
    </row>
    <row r="371" spans="2:44" ht="30" customHeight="1" x14ac:dyDescent="0.25">
      <c r="B371" s="400">
        <v>2018</v>
      </c>
      <c r="C371" s="457" t="s">
        <v>16</v>
      </c>
      <c r="D371" s="651" t="s">
        <v>332</v>
      </c>
      <c r="E371" s="619" t="s">
        <v>574</v>
      </c>
      <c r="F371" s="651" t="s">
        <v>400</v>
      </c>
      <c r="G371" s="619" t="s">
        <v>792</v>
      </c>
      <c r="H371" s="651" t="s">
        <v>722</v>
      </c>
      <c r="I371" s="452" t="s">
        <v>1080</v>
      </c>
      <c r="J371" s="479" t="s">
        <v>1844</v>
      </c>
      <c r="K371" s="619" t="s">
        <v>1856</v>
      </c>
      <c r="L371" s="651">
        <v>2</v>
      </c>
      <c r="M371" s="619" t="s">
        <v>1846</v>
      </c>
      <c r="N371" s="651" t="s">
        <v>333</v>
      </c>
      <c r="O371" s="457" t="s">
        <v>300</v>
      </c>
      <c r="P371" s="651" t="s">
        <v>18</v>
      </c>
      <c r="Q371" s="651" t="s">
        <v>18</v>
      </c>
      <c r="R371" s="651" t="s">
        <v>18</v>
      </c>
      <c r="S371" s="659" t="s">
        <v>18</v>
      </c>
      <c r="T371" s="654">
        <v>0</v>
      </c>
      <c r="U371" s="654">
        <v>0</v>
      </c>
      <c r="V371" s="654">
        <v>0</v>
      </c>
      <c r="W371" s="654">
        <v>43018</v>
      </c>
      <c r="X371" s="619" t="s">
        <v>1852</v>
      </c>
      <c r="Y371" s="651" t="s">
        <v>966</v>
      </c>
      <c r="Z371" s="651" t="s">
        <v>18</v>
      </c>
      <c r="AA371" s="619" t="s">
        <v>1848</v>
      </c>
      <c r="AB371" s="619" t="s">
        <v>1849</v>
      </c>
      <c r="AC371" s="658" t="s">
        <v>986</v>
      </c>
      <c r="AD371" s="456" t="s">
        <v>982</v>
      </c>
      <c r="AE371" s="456"/>
      <c r="AF371" s="447"/>
      <c r="AG371" s="447"/>
      <c r="AH371" s="447">
        <v>0.25</v>
      </c>
      <c r="AI371" s="447">
        <v>0.5</v>
      </c>
      <c r="AJ371" s="447"/>
      <c r="AK371" s="447">
        <v>0.75</v>
      </c>
      <c r="AL371" s="447">
        <v>0.9</v>
      </c>
      <c r="AM371" s="447">
        <v>1</v>
      </c>
      <c r="AN371" s="447"/>
      <c r="AO371" s="447"/>
      <c r="AP371" s="447"/>
      <c r="AQ371" s="600" t="s">
        <v>1850</v>
      </c>
      <c r="AR371" s="600"/>
    </row>
    <row r="372" spans="2:44" ht="30" customHeight="1" x14ac:dyDescent="0.25">
      <c r="B372" s="400">
        <v>2018</v>
      </c>
      <c r="C372" s="457" t="s">
        <v>16</v>
      </c>
      <c r="D372" s="652"/>
      <c r="E372" s="620"/>
      <c r="F372" s="652"/>
      <c r="G372" s="620"/>
      <c r="H372" s="652"/>
      <c r="I372" s="452" t="s">
        <v>1080</v>
      </c>
      <c r="J372" s="480" t="s">
        <v>1844</v>
      </c>
      <c r="K372" s="620"/>
      <c r="L372" s="652"/>
      <c r="M372" s="620"/>
      <c r="N372" s="652"/>
      <c r="O372" s="457" t="s">
        <v>300</v>
      </c>
      <c r="P372" s="652"/>
      <c r="Q372" s="652"/>
      <c r="R372" s="652"/>
      <c r="S372" s="660"/>
      <c r="T372" s="655"/>
      <c r="U372" s="655"/>
      <c r="V372" s="655"/>
      <c r="W372" s="655"/>
      <c r="X372" s="620"/>
      <c r="Y372" s="652"/>
      <c r="Z372" s="652"/>
      <c r="AA372" s="620"/>
      <c r="AB372" s="620"/>
      <c r="AC372" s="658"/>
      <c r="AD372" s="456" t="s">
        <v>983</v>
      </c>
      <c r="AE372" s="391"/>
      <c r="AF372" s="392"/>
      <c r="AG372" s="392"/>
      <c r="AH372" s="392"/>
      <c r="AI372" s="392"/>
      <c r="AJ372" s="392"/>
      <c r="AK372" s="392"/>
      <c r="AL372" s="392"/>
      <c r="AM372" s="392"/>
      <c r="AN372" s="392"/>
      <c r="AO372" s="392"/>
      <c r="AP372" s="392"/>
      <c r="AQ372" s="601"/>
      <c r="AR372" s="601"/>
    </row>
    <row r="373" spans="2:44" ht="30" customHeight="1" x14ac:dyDescent="0.25">
      <c r="B373" s="400">
        <v>2019</v>
      </c>
      <c r="C373" s="457" t="s">
        <v>16</v>
      </c>
      <c r="D373" s="651" t="s">
        <v>332</v>
      </c>
      <c r="E373" s="619" t="s">
        <v>574</v>
      </c>
      <c r="F373" s="651" t="s">
        <v>400</v>
      </c>
      <c r="G373" s="619" t="s">
        <v>792</v>
      </c>
      <c r="H373" s="651" t="s">
        <v>722</v>
      </c>
      <c r="I373" s="452" t="s">
        <v>1080</v>
      </c>
      <c r="J373" s="479" t="s">
        <v>1870</v>
      </c>
      <c r="K373" s="619" t="s">
        <v>1856</v>
      </c>
      <c r="L373" s="651">
        <v>2</v>
      </c>
      <c r="M373" s="619" t="s">
        <v>1846</v>
      </c>
      <c r="N373" s="651" t="s">
        <v>333</v>
      </c>
      <c r="O373" s="457" t="s">
        <v>300</v>
      </c>
      <c r="P373" s="651" t="s">
        <v>18</v>
      </c>
      <c r="Q373" s="651" t="s">
        <v>18</v>
      </c>
      <c r="R373" s="651" t="s">
        <v>18</v>
      </c>
      <c r="S373" s="659" t="s">
        <v>18</v>
      </c>
      <c r="T373" s="654">
        <v>0</v>
      </c>
      <c r="U373" s="654">
        <v>0</v>
      </c>
      <c r="V373" s="654">
        <v>0</v>
      </c>
      <c r="W373" s="654">
        <v>43018</v>
      </c>
      <c r="X373" s="619" t="s">
        <v>1852</v>
      </c>
      <c r="Y373" s="651" t="s">
        <v>966</v>
      </c>
      <c r="Z373" s="651" t="s">
        <v>18</v>
      </c>
      <c r="AA373" s="619" t="s">
        <v>1848</v>
      </c>
      <c r="AB373" s="619" t="s">
        <v>1849</v>
      </c>
      <c r="AC373" s="658" t="s">
        <v>987</v>
      </c>
      <c r="AD373" s="456" t="s">
        <v>982</v>
      </c>
      <c r="AE373" s="456"/>
      <c r="AF373" s="447"/>
      <c r="AG373" s="447"/>
      <c r="AH373" s="447">
        <v>0.25</v>
      </c>
      <c r="AI373" s="447">
        <v>0.5</v>
      </c>
      <c r="AJ373" s="447"/>
      <c r="AK373" s="447">
        <v>0.75</v>
      </c>
      <c r="AL373" s="447">
        <v>0.9</v>
      </c>
      <c r="AM373" s="447">
        <v>1</v>
      </c>
      <c r="AN373" s="447"/>
      <c r="AO373" s="447"/>
      <c r="AP373" s="447"/>
      <c r="AQ373" s="600" t="s">
        <v>1850</v>
      </c>
      <c r="AR373" s="600"/>
    </row>
    <row r="374" spans="2:44" ht="30" customHeight="1" x14ac:dyDescent="0.25">
      <c r="B374" s="400">
        <v>2019</v>
      </c>
      <c r="C374" s="457" t="s">
        <v>16</v>
      </c>
      <c r="D374" s="652"/>
      <c r="E374" s="620"/>
      <c r="F374" s="652"/>
      <c r="G374" s="620"/>
      <c r="H374" s="652"/>
      <c r="I374" s="452" t="s">
        <v>1080</v>
      </c>
      <c r="J374" s="479" t="s">
        <v>1870</v>
      </c>
      <c r="K374" s="620"/>
      <c r="L374" s="652"/>
      <c r="M374" s="620"/>
      <c r="N374" s="652"/>
      <c r="O374" s="457" t="s">
        <v>300</v>
      </c>
      <c r="P374" s="652"/>
      <c r="Q374" s="652"/>
      <c r="R374" s="652"/>
      <c r="S374" s="660"/>
      <c r="T374" s="655"/>
      <c r="U374" s="655"/>
      <c r="V374" s="655"/>
      <c r="W374" s="655"/>
      <c r="X374" s="620"/>
      <c r="Y374" s="652"/>
      <c r="Z374" s="652"/>
      <c r="AA374" s="620"/>
      <c r="AB374" s="620"/>
      <c r="AC374" s="658"/>
      <c r="AD374" s="456" t="s">
        <v>983</v>
      </c>
      <c r="AE374" s="391"/>
      <c r="AF374" s="392"/>
      <c r="AG374" s="392"/>
      <c r="AH374" s="392"/>
      <c r="AI374" s="392"/>
      <c r="AJ374" s="392"/>
      <c r="AK374" s="392"/>
      <c r="AL374" s="392"/>
      <c r="AM374" s="392"/>
      <c r="AN374" s="392"/>
      <c r="AO374" s="392"/>
      <c r="AP374" s="392"/>
      <c r="AQ374" s="601"/>
      <c r="AR374" s="601"/>
    </row>
    <row r="375" spans="2:44" ht="30" customHeight="1" x14ac:dyDescent="0.25">
      <c r="B375" s="400">
        <v>2018</v>
      </c>
      <c r="C375" s="457" t="s">
        <v>16</v>
      </c>
      <c r="D375" s="651" t="s">
        <v>332</v>
      </c>
      <c r="E375" s="651" t="s">
        <v>574</v>
      </c>
      <c r="F375" s="651" t="s">
        <v>214</v>
      </c>
      <c r="G375" s="651" t="s">
        <v>792</v>
      </c>
      <c r="H375" s="651" t="s">
        <v>722</v>
      </c>
      <c r="I375" s="452" t="s">
        <v>1080</v>
      </c>
      <c r="J375" s="479" t="s">
        <v>1871</v>
      </c>
      <c r="K375" s="619" t="s">
        <v>1838</v>
      </c>
      <c r="L375" s="651">
        <v>3</v>
      </c>
      <c r="M375" s="651" t="s">
        <v>1300</v>
      </c>
      <c r="N375" s="651" t="s">
        <v>18</v>
      </c>
      <c r="O375" s="457">
        <v>2018</v>
      </c>
      <c r="P375" s="656" t="s">
        <v>18</v>
      </c>
      <c r="Q375" s="651" t="s">
        <v>18</v>
      </c>
      <c r="R375" s="651" t="s">
        <v>18</v>
      </c>
      <c r="S375" s="651" t="s">
        <v>18</v>
      </c>
      <c r="T375" s="654">
        <v>0</v>
      </c>
      <c r="U375" s="654">
        <v>0</v>
      </c>
      <c r="V375" s="654">
        <v>0</v>
      </c>
      <c r="W375" s="654">
        <v>0</v>
      </c>
      <c r="X375" s="619" t="s">
        <v>1235</v>
      </c>
      <c r="Y375" s="651" t="s">
        <v>966</v>
      </c>
      <c r="Z375" s="651" t="s">
        <v>18</v>
      </c>
      <c r="AA375" s="619" t="s">
        <v>1839</v>
      </c>
      <c r="AB375" s="619" t="s">
        <v>1840</v>
      </c>
      <c r="AC375" s="653" t="s">
        <v>986</v>
      </c>
      <c r="AD375" s="456" t="s">
        <v>982</v>
      </c>
      <c r="AE375" s="440"/>
      <c r="AF375" s="440">
        <v>0.25</v>
      </c>
      <c r="AG375" s="440"/>
      <c r="AH375" s="440"/>
      <c r="AI375" s="440"/>
      <c r="AJ375" s="440">
        <v>1</v>
      </c>
      <c r="AK375" s="440"/>
      <c r="AL375" s="440"/>
      <c r="AM375" s="440"/>
      <c r="AN375" s="440"/>
      <c r="AO375" s="440"/>
      <c r="AP375" s="440"/>
      <c r="AQ375" s="619" t="s">
        <v>1280</v>
      </c>
      <c r="AR375" s="604" t="s">
        <v>1236</v>
      </c>
    </row>
    <row r="376" spans="2:44" ht="30" customHeight="1" x14ac:dyDescent="0.25">
      <c r="B376" s="400">
        <v>2018</v>
      </c>
      <c r="C376" s="457" t="s">
        <v>16</v>
      </c>
      <c r="D376" s="652"/>
      <c r="E376" s="652"/>
      <c r="F376" s="652"/>
      <c r="G376" s="652"/>
      <c r="H376" s="652"/>
      <c r="I376" s="452" t="s">
        <v>1080</v>
      </c>
      <c r="J376" s="480" t="s">
        <v>1871</v>
      </c>
      <c r="K376" s="620"/>
      <c r="L376" s="652"/>
      <c r="M376" s="652"/>
      <c r="N376" s="652"/>
      <c r="O376" s="457">
        <v>2018</v>
      </c>
      <c r="P376" s="657"/>
      <c r="Q376" s="652"/>
      <c r="R376" s="652"/>
      <c r="S376" s="652"/>
      <c r="T376" s="655"/>
      <c r="U376" s="655"/>
      <c r="V376" s="655"/>
      <c r="W376" s="655"/>
      <c r="X376" s="620"/>
      <c r="Y376" s="652"/>
      <c r="Z376" s="652"/>
      <c r="AA376" s="620"/>
      <c r="AB376" s="620"/>
      <c r="AC376" s="653"/>
      <c r="AD376" s="456" t="s">
        <v>983</v>
      </c>
      <c r="AE376" s="440"/>
      <c r="AF376" s="440"/>
      <c r="AG376" s="440"/>
      <c r="AH376" s="440"/>
      <c r="AI376" s="440"/>
      <c r="AJ376" s="440"/>
      <c r="AK376" s="440"/>
      <c r="AL376" s="440"/>
      <c r="AM376" s="440"/>
      <c r="AN376" s="440"/>
      <c r="AO376" s="440"/>
      <c r="AP376" s="440"/>
      <c r="AQ376" s="620"/>
      <c r="AR376" s="605"/>
    </row>
    <row r="377" spans="2:44" ht="30" customHeight="1" x14ac:dyDescent="0.25">
      <c r="B377" s="399">
        <v>2017</v>
      </c>
      <c r="C377" s="415" t="s">
        <v>16</v>
      </c>
      <c r="D377" s="636" t="s">
        <v>332</v>
      </c>
      <c r="E377" s="636" t="s">
        <v>574</v>
      </c>
      <c r="F377" s="636" t="s">
        <v>214</v>
      </c>
      <c r="G377" s="588" t="s">
        <v>721</v>
      </c>
      <c r="H377" s="636" t="s">
        <v>722</v>
      </c>
      <c r="I377" s="454" t="s">
        <v>1080</v>
      </c>
      <c r="J377" s="478" t="s">
        <v>1872</v>
      </c>
      <c r="K377" s="588" t="s">
        <v>1081</v>
      </c>
      <c r="L377" s="636">
        <v>3</v>
      </c>
      <c r="M377" s="636" t="s">
        <v>1301</v>
      </c>
      <c r="N377" s="636" t="s">
        <v>18</v>
      </c>
      <c r="O377" s="415">
        <v>2017</v>
      </c>
      <c r="P377" s="647" t="s">
        <v>18</v>
      </c>
      <c r="Q377" s="636" t="s">
        <v>18</v>
      </c>
      <c r="R377" s="636" t="s">
        <v>18</v>
      </c>
      <c r="S377" s="636" t="s">
        <v>18</v>
      </c>
      <c r="T377" s="631">
        <v>0</v>
      </c>
      <c r="U377" s="631">
        <v>0</v>
      </c>
      <c r="V377" s="631">
        <v>0</v>
      </c>
      <c r="W377" s="631">
        <v>0</v>
      </c>
      <c r="X377" s="588" t="s">
        <v>1235</v>
      </c>
      <c r="Y377" s="636" t="s">
        <v>966</v>
      </c>
      <c r="Z377" s="636" t="s">
        <v>18</v>
      </c>
      <c r="AA377" s="588" t="s">
        <v>1241</v>
      </c>
      <c r="AB377" s="588" t="s">
        <v>1085</v>
      </c>
      <c r="AC377" s="590" t="s">
        <v>1170</v>
      </c>
      <c r="AD377" s="493" t="s">
        <v>982</v>
      </c>
      <c r="AE377" s="493"/>
      <c r="AF377" s="493"/>
      <c r="AG377" s="493">
        <v>0.1</v>
      </c>
      <c r="AH377" s="493">
        <v>0.25</v>
      </c>
      <c r="AI377" s="493"/>
      <c r="AJ377" s="493"/>
      <c r="AK377" s="493">
        <v>0.5</v>
      </c>
      <c r="AL377" s="493"/>
      <c r="AM377" s="493"/>
      <c r="AN377" s="437">
        <v>0.75</v>
      </c>
      <c r="AO377" s="437"/>
      <c r="AP377" s="437">
        <v>1</v>
      </c>
      <c r="AQ377" s="588" t="s">
        <v>1281</v>
      </c>
      <c r="AR377" s="606" t="s">
        <v>1992</v>
      </c>
    </row>
    <row r="378" spans="2:44" ht="30" customHeight="1" x14ac:dyDescent="0.25">
      <c r="B378" s="399">
        <v>2017</v>
      </c>
      <c r="C378" s="415" t="s">
        <v>16</v>
      </c>
      <c r="D378" s="637"/>
      <c r="E378" s="637"/>
      <c r="F378" s="637"/>
      <c r="G378" s="589"/>
      <c r="H378" s="637"/>
      <c r="I378" s="454" t="s">
        <v>1080</v>
      </c>
      <c r="J378" s="478" t="s">
        <v>1872</v>
      </c>
      <c r="K378" s="589"/>
      <c r="L378" s="637"/>
      <c r="M378" s="637"/>
      <c r="N378" s="637"/>
      <c r="O378" s="415">
        <v>2017</v>
      </c>
      <c r="P378" s="648"/>
      <c r="Q378" s="637"/>
      <c r="R378" s="637"/>
      <c r="S378" s="637"/>
      <c r="T378" s="632"/>
      <c r="U378" s="632"/>
      <c r="V378" s="632"/>
      <c r="W378" s="632"/>
      <c r="X378" s="589"/>
      <c r="Y378" s="637"/>
      <c r="Z378" s="637"/>
      <c r="AA378" s="589"/>
      <c r="AB378" s="589"/>
      <c r="AC378" s="590"/>
      <c r="AD378" s="506" t="s">
        <v>983</v>
      </c>
      <c r="AE378" s="493"/>
      <c r="AF378" s="493"/>
      <c r="AG378" s="493">
        <v>0.1</v>
      </c>
      <c r="AH378" s="493">
        <v>0.25</v>
      </c>
      <c r="AI378" s="493"/>
      <c r="AJ378" s="493">
        <v>0.25</v>
      </c>
      <c r="AK378" s="493">
        <v>0.25</v>
      </c>
      <c r="AL378" s="493">
        <v>0.25</v>
      </c>
      <c r="AM378" s="493">
        <v>0.25</v>
      </c>
      <c r="AN378" s="437"/>
      <c r="AO378" s="437"/>
      <c r="AP378" s="437"/>
      <c r="AQ378" s="589"/>
      <c r="AR378" s="587"/>
    </row>
    <row r="379" spans="2:44" ht="30" customHeight="1" x14ac:dyDescent="0.25">
      <c r="B379" s="399">
        <v>2017</v>
      </c>
      <c r="C379" s="415" t="s">
        <v>8</v>
      </c>
      <c r="D379" s="636" t="s">
        <v>326</v>
      </c>
      <c r="E379" s="636" t="s">
        <v>43</v>
      </c>
      <c r="F379" s="636" t="s">
        <v>1082</v>
      </c>
      <c r="G379" s="588" t="s">
        <v>712</v>
      </c>
      <c r="H379" s="636" t="s">
        <v>713</v>
      </c>
      <c r="I379" s="454" t="s">
        <v>1080</v>
      </c>
      <c r="J379" s="478" t="s">
        <v>1873</v>
      </c>
      <c r="K379" s="588" t="s">
        <v>1083</v>
      </c>
      <c r="L379" s="636">
        <v>2</v>
      </c>
      <c r="M379" s="636" t="s">
        <v>1249</v>
      </c>
      <c r="N379" s="636" t="s">
        <v>18</v>
      </c>
      <c r="O379" s="415">
        <v>2017</v>
      </c>
      <c r="P379" s="647" t="s">
        <v>18</v>
      </c>
      <c r="Q379" s="636" t="s">
        <v>18</v>
      </c>
      <c r="R379" s="636" t="s">
        <v>18</v>
      </c>
      <c r="S379" s="636" t="s">
        <v>18</v>
      </c>
      <c r="T379" s="631">
        <v>0</v>
      </c>
      <c r="U379" s="631">
        <v>0</v>
      </c>
      <c r="V379" s="631">
        <v>0</v>
      </c>
      <c r="W379" s="631">
        <v>0</v>
      </c>
      <c r="X379" s="588" t="s">
        <v>1238</v>
      </c>
      <c r="Y379" s="636" t="s">
        <v>966</v>
      </c>
      <c r="Z379" s="636" t="s">
        <v>18</v>
      </c>
      <c r="AA379" s="588" t="s">
        <v>1083</v>
      </c>
      <c r="AB379" s="588" t="s">
        <v>1086</v>
      </c>
      <c r="AC379" s="646" t="s">
        <v>1945</v>
      </c>
      <c r="AD379" s="500" t="s">
        <v>982</v>
      </c>
      <c r="AE379" s="313"/>
      <c r="AF379" s="313"/>
      <c r="AG379" s="313"/>
      <c r="AH379" s="313"/>
      <c r="AI379" s="313">
        <v>1</v>
      </c>
      <c r="AJ379" s="313"/>
      <c r="AK379" s="313"/>
      <c r="AL379" s="313"/>
      <c r="AM379" s="313"/>
      <c r="AN379" s="313"/>
      <c r="AO379" s="313"/>
      <c r="AP379" s="313"/>
      <c r="AQ379" s="596" t="s">
        <v>1362</v>
      </c>
      <c r="AR379" s="596" t="s">
        <v>1958</v>
      </c>
    </row>
    <row r="380" spans="2:44" ht="30" customHeight="1" x14ac:dyDescent="0.25">
      <c r="B380" s="399">
        <v>2017</v>
      </c>
      <c r="C380" s="415" t="s">
        <v>8</v>
      </c>
      <c r="D380" s="637"/>
      <c r="E380" s="637"/>
      <c r="F380" s="637"/>
      <c r="G380" s="589"/>
      <c r="H380" s="637"/>
      <c r="I380" s="454" t="s">
        <v>1080</v>
      </c>
      <c r="J380" s="478" t="s">
        <v>1873</v>
      </c>
      <c r="K380" s="589"/>
      <c r="L380" s="637"/>
      <c r="M380" s="637"/>
      <c r="N380" s="637"/>
      <c r="O380" s="415">
        <v>2017</v>
      </c>
      <c r="P380" s="648"/>
      <c r="Q380" s="637"/>
      <c r="R380" s="637"/>
      <c r="S380" s="637"/>
      <c r="T380" s="632"/>
      <c r="U380" s="632"/>
      <c r="V380" s="632"/>
      <c r="W380" s="632"/>
      <c r="X380" s="589"/>
      <c r="Y380" s="637"/>
      <c r="Z380" s="637"/>
      <c r="AA380" s="589"/>
      <c r="AB380" s="589"/>
      <c r="AC380" s="646"/>
      <c r="AD380" s="500" t="s">
        <v>983</v>
      </c>
      <c r="AE380" s="313"/>
      <c r="AF380" s="313"/>
      <c r="AG380" s="313"/>
      <c r="AH380" s="313"/>
      <c r="AI380" s="313">
        <v>1</v>
      </c>
      <c r="AJ380" s="313"/>
      <c r="AK380" s="313"/>
      <c r="AL380" s="313"/>
      <c r="AM380" s="313"/>
      <c r="AN380" s="313"/>
      <c r="AO380" s="313"/>
      <c r="AP380" s="313"/>
      <c r="AQ380" s="596"/>
      <c r="AR380" s="596"/>
    </row>
    <row r="381" spans="2:44" ht="30" customHeight="1" x14ac:dyDescent="0.25">
      <c r="B381" s="399">
        <v>2017</v>
      </c>
      <c r="C381" s="415" t="s">
        <v>8</v>
      </c>
      <c r="D381" s="636" t="s">
        <v>326</v>
      </c>
      <c r="E381" s="636" t="s">
        <v>43</v>
      </c>
      <c r="F381" s="636" t="s">
        <v>1082</v>
      </c>
      <c r="G381" s="588" t="s">
        <v>712</v>
      </c>
      <c r="H381" s="636" t="s">
        <v>713</v>
      </c>
      <c r="I381" s="454" t="s">
        <v>1080</v>
      </c>
      <c r="J381" s="478" t="s">
        <v>1874</v>
      </c>
      <c r="K381" s="588" t="s">
        <v>1084</v>
      </c>
      <c r="L381" s="636">
        <v>2</v>
      </c>
      <c r="M381" s="636" t="s">
        <v>1249</v>
      </c>
      <c r="N381" s="636" t="s">
        <v>18</v>
      </c>
      <c r="O381" s="415">
        <v>2017</v>
      </c>
      <c r="P381" s="647" t="s">
        <v>18</v>
      </c>
      <c r="Q381" s="636" t="s">
        <v>18</v>
      </c>
      <c r="R381" s="636" t="s">
        <v>18</v>
      </c>
      <c r="S381" s="636" t="s">
        <v>18</v>
      </c>
      <c r="T381" s="631">
        <v>0</v>
      </c>
      <c r="U381" s="631">
        <v>0</v>
      </c>
      <c r="V381" s="631">
        <v>0</v>
      </c>
      <c r="W381" s="631">
        <v>0</v>
      </c>
      <c r="X381" s="588" t="s">
        <v>1238</v>
      </c>
      <c r="Y381" s="636" t="s">
        <v>966</v>
      </c>
      <c r="Z381" s="636" t="s">
        <v>18</v>
      </c>
      <c r="AA381" s="588" t="s">
        <v>1243</v>
      </c>
      <c r="AB381" s="588" t="s">
        <v>1086</v>
      </c>
      <c r="AC381" s="646" t="s">
        <v>1945</v>
      </c>
      <c r="AD381" s="500" t="s">
        <v>982</v>
      </c>
      <c r="AE381" s="313"/>
      <c r="AF381" s="313"/>
      <c r="AG381" s="313"/>
      <c r="AH381" s="313"/>
      <c r="AI381" s="313">
        <v>1</v>
      </c>
      <c r="AJ381" s="313"/>
      <c r="AK381" s="313"/>
      <c r="AL381" s="313"/>
      <c r="AM381" s="313"/>
      <c r="AN381" s="313"/>
      <c r="AO381" s="313"/>
      <c r="AP381" s="313"/>
      <c r="AQ381" s="596" t="s">
        <v>1363</v>
      </c>
      <c r="AR381" s="596" t="s">
        <v>1959</v>
      </c>
    </row>
    <row r="382" spans="2:44" ht="30" customHeight="1" x14ac:dyDescent="0.25">
      <c r="B382" s="399">
        <v>2017</v>
      </c>
      <c r="C382" s="415" t="s">
        <v>8</v>
      </c>
      <c r="D382" s="637"/>
      <c r="E382" s="637"/>
      <c r="F382" s="637"/>
      <c r="G382" s="589"/>
      <c r="H382" s="637"/>
      <c r="I382" s="454" t="s">
        <v>1080</v>
      </c>
      <c r="J382" s="415" t="s">
        <v>1874</v>
      </c>
      <c r="K382" s="589"/>
      <c r="L382" s="637"/>
      <c r="M382" s="637"/>
      <c r="N382" s="637"/>
      <c r="O382" s="415">
        <v>2017</v>
      </c>
      <c r="P382" s="648"/>
      <c r="Q382" s="637"/>
      <c r="R382" s="637"/>
      <c r="S382" s="637"/>
      <c r="T382" s="632"/>
      <c r="U382" s="632"/>
      <c r="V382" s="632"/>
      <c r="W382" s="632"/>
      <c r="X382" s="589"/>
      <c r="Y382" s="637"/>
      <c r="Z382" s="637"/>
      <c r="AA382" s="589"/>
      <c r="AB382" s="589"/>
      <c r="AC382" s="646"/>
      <c r="AD382" s="500" t="s">
        <v>983</v>
      </c>
      <c r="AE382" s="313"/>
      <c r="AF382" s="313"/>
      <c r="AG382" s="313"/>
      <c r="AH382" s="313"/>
      <c r="AI382" s="313">
        <v>1</v>
      </c>
      <c r="AJ382" s="313"/>
      <c r="AK382" s="313"/>
      <c r="AL382" s="313"/>
      <c r="AM382" s="313"/>
      <c r="AN382" s="313"/>
      <c r="AO382" s="313"/>
      <c r="AP382" s="313"/>
      <c r="AQ382" s="596"/>
      <c r="AR382" s="596"/>
    </row>
    <row r="383" spans="2:44" ht="30" customHeight="1" x14ac:dyDescent="0.25">
      <c r="B383" s="258">
        <v>2017</v>
      </c>
      <c r="C383" s="458" t="s">
        <v>16</v>
      </c>
      <c r="D383" s="643" t="s">
        <v>332</v>
      </c>
      <c r="E383" s="643" t="s">
        <v>574</v>
      </c>
      <c r="F383" s="643" t="s">
        <v>214</v>
      </c>
      <c r="G383" s="615" t="s">
        <v>721</v>
      </c>
      <c r="H383" s="643" t="s">
        <v>722</v>
      </c>
      <c r="I383" s="459" t="s">
        <v>1080</v>
      </c>
      <c r="J383" s="477" t="s">
        <v>1875</v>
      </c>
      <c r="K383" s="615" t="s">
        <v>1240</v>
      </c>
      <c r="L383" s="643">
        <v>16</v>
      </c>
      <c r="M383" s="615" t="s">
        <v>1089</v>
      </c>
      <c r="N383" s="643" t="s">
        <v>18</v>
      </c>
      <c r="O383" s="458">
        <v>2017</v>
      </c>
      <c r="P383" s="638" t="s">
        <v>18</v>
      </c>
      <c r="Q383" s="643" t="s">
        <v>18</v>
      </c>
      <c r="R383" s="643" t="s">
        <v>18</v>
      </c>
      <c r="S383" s="643" t="s">
        <v>18</v>
      </c>
      <c r="T383" s="640">
        <v>0</v>
      </c>
      <c r="U383" s="640">
        <v>0</v>
      </c>
      <c r="V383" s="640">
        <v>0</v>
      </c>
      <c r="W383" s="640">
        <v>0</v>
      </c>
      <c r="X383" s="615" t="s">
        <v>1238</v>
      </c>
      <c r="Y383" s="643" t="s">
        <v>966</v>
      </c>
      <c r="Z383" s="643" t="s">
        <v>18</v>
      </c>
      <c r="AA383" s="615" t="s">
        <v>1242</v>
      </c>
      <c r="AB383" s="615" t="s">
        <v>1239</v>
      </c>
      <c r="AC383" s="649" t="s">
        <v>988</v>
      </c>
      <c r="AD383" s="461" t="s">
        <v>982</v>
      </c>
      <c r="AE383" s="193"/>
      <c r="AF383" s="193"/>
      <c r="AG383" s="193"/>
      <c r="AH383" s="193"/>
      <c r="AI383" s="193"/>
      <c r="AJ383" s="193"/>
      <c r="AK383" s="193"/>
      <c r="AL383" s="235"/>
      <c r="AM383" s="235"/>
      <c r="AN383" s="235"/>
      <c r="AO383" s="235"/>
      <c r="AP383" s="235"/>
      <c r="AQ383" s="638" t="s">
        <v>989</v>
      </c>
      <c r="AR383" s="597" t="s">
        <v>1906</v>
      </c>
    </row>
    <row r="384" spans="2:44" ht="30" customHeight="1" x14ac:dyDescent="0.25">
      <c r="B384" s="258">
        <v>2017</v>
      </c>
      <c r="C384" s="458" t="s">
        <v>16</v>
      </c>
      <c r="D384" s="645"/>
      <c r="E384" s="639"/>
      <c r="F384" s="645"/>
      <c r="G384" s="616"/>
      <c r="H384" s="645"/>
      <c r="I384" s="458" t="s">
        <v>1080</v>
      </c>
      <c r="J384" s="481" t="s">
        <v>1875</v>
      </c>
      <c r="K384" s="642"/>
      <c r="L384" s="639"/>
      <c r="M384" s="642"/>
      <c r="N384" s="639"/>
      <c r="O384" s="458">
        <v>2017</v>
      </c>
      <c r="P384" s="644"/>
      <c r="Q384" s="639"/>
      <c r="R384" s="639"/>
      <c r="S384" s="639"/>
      <c r="T384" s="641"/>
      <c r="U384" s="641"/>
      <c r="V384" s="641"/>
      <c r="W384" s="641"/>
      <c r="X384" s="642"/>
      <c r="Y384" s="639"/>
      <c r="Z384" s="639"/>
      <c r="AA384" s="642"/>
      <c r="AB384" s="642"/>
      <c r="AC384" s="650"/>
      <c r="AD384" s="461" t="s">
        <v>983</v>
      </c>
      <c r="AE384" s="235"/>
      <c r="AF384" s="235"/>
      <c r="AG384" s="235"/>
      <c r="AH384" s="235"/>
      <c r="AI384" s="235"/>
      <c r="AJ384" s="235"/>
      <c r="AK384" s="235"/>
      <c r="AL384" s="235"/>
      <c r="AM384" s="235"/>
      <c r="AN384" s="235"/>
      <c r="AO384" s="235"/>
      <c r="AP384" s="235"/>
      <c r="AQ384" s="639"/>
      <c r="AR384" s="598"/>
    </row>
    <row r="385" spans="2:44" ht="30" customHeight="1" x14ac:dyDescent="0.25">
      <c r="B385" s="146">
        <v>2017</v>
      </c>
      <c r="J385" s="318"/>
      <c r="K385" s="318"/>
      <c r="L385" s="315"/>
      <c r="M385" s="387"/>
      <c r="N385" s="387"/>
      <c r="O385" s="387"/>
      <c r="P385" s="387"/>
      <c r="Q385" s="387"/>
      <c r="R385" s="387"/>
      <c r="S385" s="138"/>
      <c r="T385" s="319">
        <v>9144</v>
      </c>
      <c r="U385" s="323">
        <v>9144</v>
      </c>
      <c r="V385" s="137"/>
      <c r="X385" s="318" t="s">
        <v>1859</v>
      </c>
      <c r="AA385" s="387"/>
      <c r="AB385" s="387"/>
      <c r="AD385" s="387"/>
      <c r="AJ385" s="138"/>
      <c r="AQ385" s="387"/>
    </row>
    <row r="386" spans="2:44" ht="30" customHeight="1" x14ac:dyDescent="0.25">
      <c r="B386" s="146">
        <v>2017</v>
      </c>
      <c r="C386" s="317"/>
      <c r="D386" s="317"/>
      <c r="E386" s="317"/>
      <c r="F386" s="317"/>
      <c r="G386" s="318"/>
      <c r="H386" s="317"/>
      <c r="I386" s="317"/>
      <c r="J386" s="318"/>
      <c r="K386" s="318"/>
      <c r="L386" s="317"/>
      <c r="M386" s="318"/>
      <c r="N386" s="317"/>
      <c r="O386" s="317"/>
      <c r="P386" s="320"/>
      <c r="Q386" s="317"/>
      <c r="R386" s="317"/>
      <c r="S386" s="317"/>
      <c r="T386" s="319">
        <v>10080</v>
      </c>
      <c r="U386" s="323">
        <v>10080</v>
      </c>
      <c r="V386" s="319"/>
      <c r="W386" s="319"/>
      <c r="X386" s="318" t="s">
        <v>1860</v>
      </c>
      <c r="Y386" s="317"/>
      <c r="Z386" s="317"/>
      <c r="AA386" s="318"/>
      <c r="AB386" s="318"/>
      <c r="AC386" s="320"/>
      <c r="AD386" s="320"/>
      <c r="AE386" s="321"/>
      <c r="AF386" s="321"/>
      <c r="AG386" s="321"/>
      <c r="AH386" s="321"/>
      <c r="AI386" s="321"/>
      <c r="AJ386" s="321"/>
      <c r="AK386" s="321"/>
      <c r="AL386" s="321"/>
      <c r="AM386" s="321"/>
      <c r="AN386" s="321"/>
      <c r="AO386" s="321"/>
      <c r="AP386" s="321"/>
      <c r="AQ386" s="317"/>
      <c r="AR386" s="322"/>
    </row>
    <row r="387" spans="2:44" ht="30" customHeight="1" x14ac:dyDescent="0.25">
      <c r="B387" s="146">
        <v>2017</v>
      </c>
      <c r="C387" s="317"/>
      <c r="D387" s="317"/>
      <c r="E387" s="317"/>
      <c r="F387" s="317"/>
      <c r="G387" s="318"/>
      <c r="H387" s="317"/>
      <c r="I387" s="317"/>
      <c r="J387" s="318"/>
      <c r="K387" s="318"/>
      <c r="L387" s="317"/>
      <c r="M387" s="318"/>
      <c r="N387" s="317"/>
      <c r="O387" s="317"/>
      <c r="P387" s="320"/>
      <c r="Q387" s="317"/>
      <c r="R387" s="317"/>
      <c r="S387" s="317"/>
      <c r="T387" s="319"/>
      <c r="U387" s="323">
        <v>121283</v>
      </c>
      <c r="V387" s="319"/>
      <c r="W387" s="319"/>
      <c r="X387" s="318" t="s">
        <v>1568</v>
      </c>
      <c r="Y387" s="317"/>
      <c r="Z387" s="317"/>
      <c r="AA387" s="318"/>
      <c r="AB387" s="318"/>
      <c r="AC387" s="320"/>
      <c r="AD387" s="320"/>
      <c r="AE387" s="321"/>
      <c r="AF387" s="321"/>
      <c r="AG387" s="321"/>
      <c r="AH387" s="321"/>
      <c r="AI387" s="321"/>
      <c r="AJ387" s="321"/>
      <c r="AK387" s="321"/>
      <c r="AL387" s="321"/>
      <c r="AM387" s="321"/>
      <c r="AN387" s="321"/>
      <c r="AO387" s="321"/>
      <c r="AP387" s="321"/>
      <c r="AQ387" s="317"/>
      <c r="AR387" s="322"/>
    </row>
    <row r="388" spans="2:44" ht="30" customHeight="1" x14ac:dyDescent="0.25">
      <c r="B388" s="146">
        <v>2018</v>
      </c>
      <c r="C388" s="317"/>
      <c r="D388" s="317"/>
      <c r="E388" s="317"/>
      <c r="F388" s="317"/>
      <c r="G388" s="318"/>
      <c r="H388" s="317"/>
      <c r="I388" s="317"/>
      <c r="J388" s="317"/>
      <c r="K388" s="318"/>
      <c r="L388" s="317"/>
      <c r="M388" s="318"/>
      <c r="N388" s="317"/>
      <c r="O388" s="317"/>
      <c r="P388" s="320"/>
      <c r="Q388" s="317"/>
      <c r="R388" s="317"/>
      <c r="S388" s="317"/>
      <c r="T388" s="319"/>
      <c r="U388" s="323">
        <v>9144</v>
      </c>
      <c r="V388" s="319"/>
      <c r="W388" s="319"/>
      <c r="X388" s="318" t="s">
        <v>1859</v>
      </c>
      <c r="Y388" s="317"/>
      <c r="Z388" s="317"/>
      <c r="AA388" s="318"/>
      <c r="AB388" s="318"/>
      <c r="AC388" s="320"/>
      <c r="AD388" s="320"/>
      <c r="AE388" s="321"/>
      <c r="AF388" s="321"/>
      <c r="AG388" s="321"/>
      <c r="AH388" s="321"/>
      <c r="AI388" s="321"/>
      <c r="AJ388" s="321"/>
      <c r="AK388" s="321"/>
      <c r="AL388" s="321"/>
      <c r="AM388" s="321"/>
      <c r="AN388" s="321"/>
      <c r="AO388" s="321"/>
      <c r="AP388" s="321"/>
      <c r="AQ388" s="317"/>
      <c r="AR388" s="322"/>
    </row>
    <row r="389" spans="2:44" ht="30" customHeight="1" x14ac:dyDescent="0.25">
      <c r="B389" s="146">
        <v>2018</v>
      </c>
      <c r="C389" s="317"/>
      <c r="D389" s="317"/>
      <c r="E389" s="317"/>
      <c r="F389" s="317"/>
      <c r="G389" s="318"/>
      <c r="H389" s="317"/>
      <c r="I389" s="317"/>
      <c r="J389" s="317"/>
      <c r="K389" s="318"/>
      <c r="L389" s="317"/>
      <c r="M389" s="318"/>
      <c r="N389" s="317"/>
      <c r="O389" s="317"/>
      <c r="P389" s="320"/>
      <c r="Q389" s="317"/>
      <c r="R389" s="317"/>
      <c r="S389" s="317"/>
      <c r="T389" s="319"/>
      <c r="U389" s="323">
        <v>10080</v>
      </c>
      <c r="V389" s="319"/>
      <c r="W389" s="319"/>
      <c r="X389" s="318" t="s">
        <v>1860</v>
      </c>
      <c r="Y389" s="317"/>
      <c r="Z389" s="317"/>
      <c r="AA389" s="318"/>
      <c r="AB389" s="318"/>
      <c r="AC389" s="320"/>
      <c r="AD389" s="320"/>
      <c r="AE389" s="321"/>
      <c r="AF389" s="321"/>
      <c r="AG389" s="321"/>
      <c r="AH389" s="321"/>
      <c r="AI389" s="321"/>
      <c r="AJ389" s="321"/>
      <c r="AK389" s="321"/>
      <c r="AL389" s="321"/>
      <c r="AM389" s="321"/>
      <c r="AN389" s="321"/>
      <c r="AO389" s="321"/>
      <c r="AP389" s="321"/>
      <c r="AQ389" s="317"/>
      <c r="AR389" s="322"/>
    </row>
    <row r="390" spans="2:44" ht="30" customHeight="1" x14ac:dyDescent="0.25">
      <c r="B390" s="316"/>
      <c r="C390" s="317"/>
      <c r="D390" s="317"/>
      <c r="E390" s="317"/>
      <c r="F390" s="317"/>
      <c r="G390" s="318"/>
      <c r="H390" s="317"/>
      <c r="I390" s="317"/>
      <c r="J390" s="317"/>
      <c r="K390" s="318"/>
      <c r="L390" s="317"/>
      <c r="M390" s="318"/>
      <c r="N390" s="317"/>
      <c r="O390" s="317"/>
      <c r="P390" s="320"/>
      <c r="Q390" s="317"/>
      <c r="R390" s="317"/>
      <c r="S390" s="317"/>
      <c r="T390" s="335">
        <f>SUBTOTAL(9,T5:T387)</f>
        <v>18552915</v>
      </c>
      <c r="U390" s="334">
        <f>SUBTOTAL(9,U7:U389)</f>
        <v>53026015.340000004</v>
      </c>
      <c r="V390" s="335">
        <f>SUBTOTAL(9,V5:V387)</f>
        <v>17295669</v>
      </c>
      <c r="W390" s="334">
        <f>SUBTOTAL(9,W5:W387)</f>
        <v>57797112.686199993</v>
      </c>
      <c r="X390" s="324"/>
      <c r="Y390" s="317"/>
      <c r="Z390" s="317"/>
      <c r="AA390" s="318"/>
      <c r="AB390" s="318"/>
      <c r="AC390" s="320"/>
      <c r="AD390" s="320"/>
      <c r="AE390" s="321"/>
      <c r="AF390" s="321"/>
      <c r="AG390" s="321"/>
      <c r="AH390" s="321"/>
      <c r="AI390" s="321"/>
      <c r="AJ390" s="321"/>
      <c r="AK390" s="321"/>
      <c r="AL390" s="321"/>
      <c r="AM390" s="321"/>
      <c r="AN390" s="321"/>
      <c r="AO390" s="321"/>
      <c r="AP390" s="321"/>
      <c r="AQ390" s="317"/>
      <c r="AR390" s="322"/>
    </row>
    <row r="391" spans="2:44" ht="30" customHeight="1" x14ac:dyDescent="0.25">
      <c r="B391" s="316"/>
      <c r="C391" s="317"/>
      <c r="D391" s="317"/>
      <c r="E391" s="317"/>
      <c r="F391" s="317"/>
      <c r="G391" s="318"/>
      <c r="H391" s="317"/>
      <c r="I391" s="317"/>
      <c r="J391" s="317"/>
      <c r="K391" s="318"/>
      <c r="L391" s="317"/>
      <c r="M391" s="318"/>
      <c r="N391" s="317"/>
      <c r="O391" s="317"/>
      <c r="P391" s="320"/>
      <c r="Q391" s="317"/>
      <c r="R391" s="317"/>
      <c r="S391" s="317"/>
      <c r="T391" s="319"/>
      <c r="U391" s="323"/>
      <c r="V391" s="319"/>
      <c r="W391" s="319"/>
      <c r="X391" s="324"/>
      <c r="Y391" s="317"/>
      <c r="Z391" s="317"/>
      <c r="AA391" s="318"/>
      <c r="AB391" s="318"/>
      <c r="AC391" s="320"/>
      <c r="AD391" s="320"/>
      <c r="AE391" s="321"/>
      <c r="AF391" s="321"/>
      <c r="AG391" s="321"/>
      <c r="AH391" s="321"/>
      <c r="AI391" s="321"/>
      <c r="AJ391" s="321"/>
      <c r="AK391" s="321"/>
      <c r="AL391" s="321"/>
      <c r="AM391" s="321"/>
      <c r="AN391" s="321"/>
      <c r="AO391" s="321"/>
      <c r="AP391" s="321"/>
      <c r="AQ391" s="317"/>
      <c r="AR391" s="322"/>
    </row>
    <row r="392" spans="2:44" ht="30" customHeight="1" x14ac:dyDescent="0.25">
      <c r="B392" s="316"/>
      <c r="C392" s="317"/>
      <c r="D392" s="317"/>
      <c r="E392" s="317"/>
      <c r="F392" s="317"/>
      <c r="G392" s="318"/>
      <c r="H392" s="317"/>
      <c r="I392" s="317"/>
      <c r="J392" s="317"/>
      <c r="K392" s="318"/>
      <c r="L392" s="317"/>
      <c r="M392" s="318"/>
      <c r="N392" s="317"/>
      <c r="O392" s="317"/>
      <c r="P392" s="320"/>
      <c r="Q392" s="317"/>
      <c r="R392" s="317"/>
      <c r="S392" s="317"/>
      <c r="T392" s="319"/>
      <c r="U392" s="323"/>
      <c r="V392" s="319"/>
      <c r="W392" s="319"/>
      <c r="X392" s="324"/>
      <c r="Y392" s="317"/>
      <c r="Z392" s="317"/>
      <c r="AA392" s="318"/>
      <c r="AB392" s="318"/>
      <c r="AC392" s="320"/>
      <c r="AD392" s="320"/>
      <c r="AE392" s="321"/>
      <c r="AF392" s="321"/>
      <c r="AG392" s="321"/>
      <c r="AH392" s="321"/>
      <c r="AI392" s="321"/>
      <c r="AJ392" s="321"/>
      <c r="AK392" s="321"/>
      <c r="AL392" s="321"/>
      <c r="AM392" s="321"/>
      <c r="AN392" s="321"/>
      <c r="AO392" s="321"/>
      <c r="AP392" s="321"/>
      <c r="AQ392" s="317"/>
      <c r="AR392" s="322"/>
    </row>
    <row r="393" spans="2:44" ht="30" customHeight="1" x14ac:dyDescent="0.25">
      <c r="B393" s="316"/>
      <c r="C393" s="317"/>
      <c r="D393" s="317"/>
      <c r="E393" s="317"/>
      <c r="F393" s="317"/>
      <c r="G393" s="318"/>
      <c r="H393" s="317"/>
      <c r="I393" s="317"/>
      <c r="J393" s="317"/>
      <c r="K393" s="318"/>
      <c r="L393" s="317"/>
      <c r="M393" s="318"/>
      <c r="N393" s="317"/>
      <c r="O393" s="317"/>
      <c r="P393" s="320"/>
      <c r="Q393" s="317"/>
      <c r="R393" s="317"/>
      <c r="S393" s="317"/>
      <c r="T393" s="319"/>
      <c r="U393" s="323"/>
      <c r="V393" s="319"/>
      <c r="W393" s="319"/>
      <c r="X393" s="318"/>
      <c r="Y393" s="317"/>
      <c r="Z393" s="317"/>
      <c r="AA393" s="318"/>
      <c r="AB393" s="318"/>
      <c r="AC393" s="320"/>
      <c r="AD393" s="320"/>
      <c r="AE393" s="321"/>
      <c r="AF393" s="321"/>
      <c r="AG393" s="321"/>
      <c r="AH393" s="321"/>
      <c r="AI393" s="321"/>
      <c r="AJ393" s="321"/>
      <c r="AK393" s="321"/>
      <c r="AL393" s="321"/>
      <c r="AM393" s="321"/>
      <c r="AN393" s="321"/>
      <c r="AO393" s="321"/>
      <c r="AP393" s="321"/>
      <c r="AQ393" s="317"/>
      <c r="AR393" s="322"/>
    </row>
    <row r="394" spans="2:44" ht="75.75" customHeight="1" x14ac:dyDescent="0.25">
      <c r="T394" s="336">
        <f>T390+V390</f>
        <v>35848584</v>
      </c>
      <c r="U394" s="337"/>
      <c r="V394" s="338">
        <f>U390+W390</f>
        <v>110823128.0262</v>
      </c>
      <c r="W394" s="387" t="s">
        <v>1887</v>
      </c>
    </row>
    <row r="395" spans="2:44" ht="28.5" customHeight="1" x14ac:dyDescent="0.25">
      <c r="T395" s="411">
        <v>35848584</v>
      </c>
      <c r="V395" s="411">
        <v>35842857</v>
      </c>
    </row>
    <row r="396" spans="2:44" ht="24.75" customHeight="1" x14ac:dyDescent="0.25">
      <c r="T396" s="472"/>
      <c r="V396" s="473">
        <v>28678867.199999999</v>
      </c>
      <c r="W396" s="387" t="s">
        <v>1886</v>
      </c>
    </row>
    <row r="398" spans="2:44" ht="15" customHeight="1" x14ac:dyDescent="0.25">
      <c r="F398" s="516"/>
    </row>
    <row r="399" spans="2:44" ht="15" customHeight="1" x14ac:dyDescent="0.25">
      <c r="E399" s="503" t="s">
        <v>1965</v>
      </c>
      <c r="F399" s="137">
        <v>12</v>
      </c>
    </row>
    <row r="400" spans="2:44" ht="15" customHeight="1" x14ac:dyDescent="0.25">
      <c r="E400" s="502" t="s">
        <v>1967</v>
      </c>
      <c r="F400" s="137">
        <v>26</v>
      </c>
    </row>
    <row r="401" spans="5:6" ht="15" customHeight="1" x14ac:dyDescent="0.25">
      <c r="E401" s="503" t="s">
        <v>1964</v>
      </c>
      <c r="F401" s="137">
        <v>36</v>
      </c>
    </row>
    <row r="402" spans="5:6" ht="15" customHeight="1" x14ac:dyDescent="0.25">
      <c r="E402" s="502" t="s">
        <v>1963</v>
      </c>
      <c r="F402" s="137">
        <v>17</v>
      </c>
    </row>
    <row r="403" spans="5:6" ht="15" customHeight="1" x14ac:dyDescent="0.25">
      <c r="E403" s="504" t="s">
        <v>1968</v>
      </c>
      <c r="F403" s="505">
        <v>54</v>
      </c>
    </row>
    <row r="404" spans="5:6" ht="15" customHeight="1" x14ac:dyDescent="0.25">
      <c r="E404" s="504" t="s">
        <v>1966</v>
      </c>
      <c r="F404" s="505">
        <v>45</v>
      </c>
    </row>
    <row r="405" spans="5:6" ht="15" customHeight="1" x14ac:dyDescent="0.25">
      <c r="F405" s="137">
        <f>SUM(F399:F404)</f>
        <v>190</v>
      </c>
    </row>
    <row r="407" spans="5:6" ht="15" customHeight="1" x14ac:dyDescent="0.25">
      <c r="F407" s="387"/>
    </row>
    <row r="408" spans="5:6" ht="15" customHeight="1" x14ac:dyDescent="0.25">
      <c r="F408" s="387"/>
    </row>
    <row r="409" spans="5:6" ht="15" customHeight="1" x14ac:dyDescent="0.25">
      <c r="F409" s="387"/>
    </row>
    <row r="410" spans="5:6" ht="15" customHeight="1" x14ac:dyDescent="0.25">
      <c r="F410" s="387"/>
    </row>
    <row r="411" spans="5:6" ht="15" customHeight="1" x14ac:dyDescent="0.25">
      <c r="F411" s="387"/>
    </row>
    <row r="412" spans="5:6" ht="15" customHeight="1" x14ac:dyDescent="0.25">
      <c r="E412" s="503" t="s">
        <v>1965</v>
      </c>
      <c r="F412" s="137">
        <v>12</v>
      </c>
    </row>
    <row r="413" spans="5:6" ht="15" customHeight="1" x14ac:dyDescent="0.25">
      <c r="E413" s="502" t="s">
        <v>1967</v>
      </c>
      <c r="F413" s="137">
        <v>26</v>
      </c>
    </row>
    <row r="414" spans="5:6" ht="15" customHeight="1" x14ac:dyDescent="0.25">
      <c r="E414" s="503" t="s">
        <v>1964</v>
      </c>
      <c r="F414" s="137">
        <v>14</v>
      </c>
    </row>
    <row r="415" spans="5:6" ht="15" customHeight="1" x14ac:dyDescent="0.25">
      <c r="E415" s="502" t="s">
        <v>1963</v>
      </c>
      <c r="F415" s="137">
        <v>17</v>
      </c>
    </row>
    <row r="416" spans="5:6" ht="38.25" customHeight="1" x14ac:dyDescent="0.25">
      <c r="F416" s="137">
        <f>SUBTOTAL(9,F412:F415)</f>
        <v>69</v>
      </c>
    </row>
  </sheetData>
  <sheetProtection selectLockedCells="1" selectUnlockedCells="1"/>
  <autoFilter ref="B4:AS389"/>
  <mergeCells count="4778">
    <mergeCell ref="X199:X200"/>
    <mergeCell ref="Y199:Y200"/>
    <mergeCell ref="Z199:Z200"/>
    <mergeCell ref="AA199:AA200"/>
    <mergeCell ref="AB199:AB200"/>
    <mergeCell ref="AC199:AC200"/>
    <mergeCell ref="AQ199:AQ200"/>
    <mergeCell ref="Q197:Q198"/>
    <mergeCell ref="R197:R198"/>
    <mergeCell ref="S197:S198"/>
    <mergeCell ref="T197:T198"/>
    <mergeCell ref="U197:U198"/>
    <mergeCell ref="V197:V198"/>
    <mergeCell ref="W197:W198"/>
    <mergeCell ref="X197:X198"/>
    <mergeCell ref="Y197:Y198"/>
    <mergeCell ref="Z197:Z198"/>
    <mergeCell ref="AA197:AA198"/>
    <mergeCell ref="AB197:AB198"/>
    <mergeCell ref="AC197:AC198"/>
    <mergeCell ref="AQ197:AQ198"/>
    <mergeCell ref="D199:D200"/>
    <mergeCell ref="E199:E200"/>
    <mergeCell ref="F199:F200"/>
    <mergeCell ref="G199:G200"/>
    <mergeCell ref="H199:H200"/>
    <mergeCell ref="K199:K200"/>
    <mergeCell ref="L199:L200"/>
    <mergeCell ref="M199:M200"/>
    <mergeCell ref="N199:N200"/>
    <mergeCell ref="P199:P200"/>
    <mergeCell ref="Q199:Q200"/>
    <mergeCell ref="R199:R200"/>
    <mergeCell ref="S199:S200"/>
    <mergeCell ref="T199:T200"/>
    <mergeCell ref="U199:U200"/>
    <mergeCell ref="V199:V200"/>
    <mergeCell ref="W199:W200"/>
    <mergeCell ref="AB185:AB186"/>
    <mergeCell ref="AC185:AC186"/>
    <mergeCell ref="AB191:AB192"/>
    <mergeCell ref="AC191:AC192"/>
    <mergeCell ref="AQ191:AQ192"/>
    <mergeCell ref="D193:D194"/>
    <mergeCell ref="E193:E194"/>
    <mergeCell ref="F193:F194"/>
    <mergeCell ref="G193:G194"/>
    <mergeCell ref="H193:H194"/>
    <mergeCell ref="K193:K194"/>
    <mergeCell ref="L193:L194"/>
    <mergeCell ref="M193:M194"/>
    <mergeCell ref="N193:N194"/>
    <mergeCell ref="P193:P194"/>
    <mergeCell ref="Q193:Q194"/>
    <mergeCell ref="R193:R194"/>
    <mergeCell ref="S193:S194"/>
    <mergeCell ref="T193:T194"/>
    <mergeCell ref="U193:U194"/>
    <mergeCell ref="V193:V194"/>
    <mergeCell ref="W193:W194"/>
    <mergeCell ref="X193:X194"/>
    <mergeCell ref="Y193:Y194"/>
    <mergeCell ref="Z193:Z194"/>
    <mergeCell ref="AA193:AA194"/>
    <mergeCell ref="AB193:AB194"/>
    <mergeCell ref="AC193:AC194"/>
    <mergeCell ref="AQ193:AQ194"/>
    <mergeCell ref="H191:H192"/>
    <mergeCell ref="K191:K192"/>
    <mergeCell ref="L191:L192"/>
    <mergeCell ref="X187:X188"/>
    <mergeCell ref="Y187:Y188"/>
    <mergeCell ref="Z187:Z188"/>
    <mergeCell ref="AA187:AA188"/>
    <mergeCell ref="AB187:AB188"/>
    <mergeCell ref="AC187:AC188"/>
    <mergeCell ref="AQ187:AQ188"/>
    <mergeCell ref="Q191:Q192"/>
    <mergeCell ref="R191:R192"/>
    <mergeCell ref="S191:S192"/>
    <mergeCell ref="T191:T192"/>
    <mergeCell ref="U191:U192"/>
    <mergeCell ref="V191:V192"/>
    <mergeCell ref="W191:W192"/>
    <mergeCell ref="X191:X192"/>
    <mergeCell ref="Y191:Y192"/>
    <mergeCell ref="Z191:Z192"/>
    <mergeCell ref="AA191:AA192"/>
    <mergeCell ref="D187:D188"/>
    <mergeCell ref="E187:E188"/>
    <mergeCell ref="F187:F188"/>
    <mergeCell ref="G187:G188"/>
    <mergeCell ref="H187:H188"/>
    <mergeCell ref="K187:K188"/>
    <mergeCell ref="L187:L188"/>
    <mergeCell ref="M187:M188"/>
    <mergeCell ref="N187:N188"/>
    <mergeCell ref="P187:P188"/>
    <mergeCell ref="Q187:Q188"/>
    <mergeCell ref="R187:R188"/>
    <mergeCell ref="S187:S188"/>
    <mergeCell ref="T187:T188"/>
    <mergeCell ref="U187:U188"/>
    <mergeCell ref="V187:V188"/>
    <mergeCell ref="W187:W188"/>
    <mergeCell ref="B2:B4"/>
    <mergeCell ref="C2:C4"/>
    <mergeCell ref="D2:D4"/>
    <mergeCell ref="E2:E4"/>
    <mergeCell ref="F2:F4"/>
    <mergeCell ref="G2:G4"/>
    <mergeCell ref="D185:D186"/>
    <mergeCell ref="E185:E186"/>
    <mergeCell ref="F185:F186"/>
    <mergeCell ref="G185:G186"/>
    <mergeCell ref="H185:H186"/>
    <mergeCell ref="K185:K186"/>
    <mergeCell ref="L185:L186"/>
    <mergeCell ref="M185:M186"/>
    <mergeCell ref="N185:N186"/>
    <mergeCell ref="P185:P186"/>
    <mergeCell ref="Q185:Q186"/>
    <mergeCell ref="H5:H6"/>
    <mergeCell ref="K5:K6"/>
    <mergeCell ref="D11:D12"/>
    <mergeCell ref="E11:E12"/>
    <mergeCell ref="F11:F12"/>
    <mergeCell ref="G11:G12"/>
    <mergeCell ref="H11:H12"/>
    <mergeCell ref="K11:K12"/>
    <mergeCell ref="L11:L12"/>
    <mergeCell ref="M11:M12"/>
    <mergeCell ref="N11:N12"/>
    <mergeCell ref="D15:D16"/>
    <mergeCell ref="E15:E16"/>
    <mergeCell ref="F15:F16"/>
    <mergeCell ref="G15:G16"/>
    <mergeCell ref="Z2:Z4"/>
    <mergeCell ref="AA2:AA4"/>
    <mergeCell ref="AB2:AB4"/>
    <mergeCell ref="AC2:AC4"/>
    <mergeCell ref="AD2:AQ3"/>
    <mergeCell ref="P3:P4"/>
    <mergeCell ref="Q3:Q4"/>
    <mergeCell ref="R3:R4"/>
    <mergeCell ref="S3:S4"/>
    <mergeCell ref="T3:W3"/>
    <mergeCell ref="N2:N4"/>
    <mergeCell ref="O2:O4"/>
    <mergeCell ref="P2:S2"/>
    <mergeCell ref="T2:W2"/>
    <mergeCell ref="X2:X4"/>
    <mergeCell ref="Y2:Y4"/>
    <mergeCell ref="H2:H4"/>
    <mergeCell ref="I2:I4"/>
    <mergeCell ref="J2:J4"/>
    <mergeCell ref="K2:K4"/>
    <mergeCell ref="L2:L4"/>
    <mergeCell ref="M2:M4"/>
    <mergeCell ref="AQ5:AQ6"/>
    <mergeCell ref="D7:D8"/>
    <mergeCell ref="E7:E8"/>
    <mergeCell ref="F7:F8"/>
    <mergeCell ref="G7:G8"/>
    <mergeCell ref="H7:H8"/>
    <mergeCell ref="K7:K8"/>
    <mergeCell ref="L7:L8"/>
    <mergeCell ref="M7:M8"/>
    <mergeCell ref="N7:N8"/>
    <mergeCell ref="Y5:Y6"/>
    <mergeCell ref="Z5:Z6"/>
    <mergeCell ref="AA5:AA6"/>
    <mergeCell ref="AB5:AB6"/>
    <mergeCell ref="AC5:AC6"/>
    <mergeCell ref="S5:S6"/>
    <mergeCell ref="T5:T6"/>
    <mergeCell ref="U5:U6"/>
    <mergeCell ref="V5:V6"/>
    <mergeCell ref="W5:W6"/>
    <mergeCell ref="X5:X6"/>
    <mergeCell ref="L5:L6"/>
    <mergeCell ref="M5:M6"/>
    <mergeCell ref="N5:N6"/>
    <mergeCell ref="P5:P6"/>
    <mergeCell ref="Q5:Q6"/>
    <mergeCell ref="R5:R6"/>
    <mergeCell ref="D5:D6"/>
    <mergeCell ref="E5:E6"/>
    <mergeCell ref="F5:F6"/>
    <mergeCell ref="G5:G6"/>
    <mergeCell ref="AB7:AB8"/>
    <mergeCell ref="AC7:AC8"/>
    <mergeCell ref="AQ7:AQ8"/>
    <mergeCell ref="D9:D10"/>
    <mergeCell ref="E9:E10"/>
    <mergeCell ref="F9:F10"/>
    <mergeCell ref="G9:G10"/>
    <mergeCell ref="H9:H10"/>
    <mergeCell ref="K9:K10"/>
    <mergeCell ref="V7:V8"/>
    <mergeCell ref="W7:W8"/>
    <mergeCell ref="X7:X8"/>
    <mergeCell ref="Y7:Y8"/>
    <mergeCell ref="Z7:Z8"/>
    <mergeCell ref="AA7:AA8"/>
    <mergeCell ref="P7:P8"/>
    <mergeCell ref="Q7:Q8"/>
    <mergeCell ref="R7:R8"/>
    <mergeCell ref="S7:S8"/>
    <mergeCell ref="T7:T8"/>
    <mergeCell ref="U7:U8"/>
    <mergeCell ref="AQ9:AQ10"/>
    <mergeCell ref="Y9:Y10"/>
    <mergeCell ref="Z9:Z10"/>
    <mergeCell ref="AA9:AA10"/>
    <mergeCell ref="AB9:AB10"/>
    <mergeCell ref="AC9:AC10"/>
    <mergeCell ref="S9:S10"/>
    <mergeCell ref="T9:T10"/>
    <mergeCell ref="U9:U10"/>
    <mergeCell ref="V9:V10"/>
    <mergeCell ref="W9:W10"/>
    <mergeCell ref="X9:X10"/>
    <mergeCell ref="L9:L10"/>
    <mergeCell ref="M9:M10"/>
    <mergeCell ref="N9:N10"/>
    <mergeCell ref="P9:P10"/>
    <mergeCell ref="Q9:Q10"/>
    <mergeCell ref="R9:R10"/>
    <mergeCell ref="AB11:AB12"/>
    <mergeCell ref="AC11:AC12"/>
    <mergeCell ref="AQ11:AQ12"/>
    <mergeCell ref="D13:D14"/>
    <mergeCell ref="E13:E14"/>
    <mergeCell ref="F13:F14"/>
    <mergeCell ref="G13:G14"/>
    <mergeCell ref="H13:H14"/>
    <mergeCell ref="K13:K14"/>
    <mergeCell ref="V11:V12"/>
    <mergeCell ref="W11:W12"/>
    <mergeCell ref="X11:X12"/>
    <mergeCell ref="Y11:Y12"/>
    <mergeCell ref="Z11:Z12"/>
    <mergeCell ref="AA11:AA12"/>
    <mergeCell ref="P11:P12"/>
    <mergeCell ref="Q11:Q12"/>
    <mergeCell ref="R11:R12"/>
    <mergeCell ref="S11:S12"/>
    <mergeCell ref="T11:T12"/>
    <mergeCell ref="U11:U12"/>
    <mergeCell ref="AQ13:AQ14"/>
    <mergeCell ref="Y13:Y14"/>
    <mergeCell ref="Z13:Z14"/>
    <mergeCell ref="AA13:AA14"/>
    <mergeCell ref="AB13:AB14"/>
    <mergeCell ref="AC13:AC14"/>
    <mergeCell ref="S13:S14"/>
    <mergeCell ref="T13:T14"/>
    <mergeCell ref="U13:U14"/>
    <mergeCell ref="V13:V14"/>
    <mergeCell ref="W13:W14"/>
    <mergeCell ref="X13:X14"/>
    <mergeCell ref="L13:L14"/>
    <mergeCell ref="M13:M14"/>
    <mergeCell ref="N13:N14"/>
    <mergeCell ref="P13:P14"/>
    <mergeCell ref="Q13:Q14"/>
    <mergeCell ref="R13:R14"/>
    <mergeCell ref="AQ15:AQ16"/>
    <mergeCell ref="D17:D18"/>
    <mergeCell ref="E17:E18"/>
    <mergeCell ref="F17:F18"/>
    <mergeCell ref="G17:G18"/>
    <mergeCell ref="H17:H18"/>
    <mergeCell ref="K17:K18"/>
    <mergeCell ref="V15:V16"/>
    <mergeCell ref="W15:W16"/>
    <mergeCell ref="X15:X16"/>
    <mergeCell ref="Y15:Y16"/>
    <mergeCell ref="Z15:Z16"/>
    <mergeCell ref="AA15:AA16"/>
    <mergeCell ref="P15:P16"/>
    <mergeCell ref="Q15:Q16"/>
    <mergeCell ref="R15:R16"/>
    <mergeCell ref="S15:S16"/>
    <mergeCell ref="T15:T16"/>
    <mergeCell ref="U15:U16"/>
    <mergeCell ref="K19:K20"/>
    <mergeCell ref="L19:L20"/>
    <mergeCell ref="M19:M20"/>
    <mergeCell ref="N19:N20"/>
    <mergeCell ref="AB19:AB20"/>
    <mergeCell ref="AC19:AC20"/>
    <mergeCell ref="Y21:Y22"/>
    <mergeCell ref="AQ17:AQ18"/>
    <mergeCell ref="H15:H16"/>
    <mergeCell ref="K15:K16"/>
    <mergeCell ref="L15:L16"/>
    <mergeCell ref="M15:M16"/>
    <mergeCell ref="N15:N16"/>
    <mergeCell ref="AB15:AB16"/>
    <mergeCell ref="AC15:AC16"/>
    <mergeCell ref="Y17:Y18"/>
    <mergeCell ref="Z17:Z18"/>
    <mergeCell ref="AA17:AA18"/>
    <mergeCell ref="AB17:AB18"/>
    <mergeCell ref="AC17:AC18"/>
    <mergeCell ref="S17:S18"/>
    <mergeCell ref="T17:T18"/>
    <mergeCell ref="U17:U18"/>
    <mergeCell ref="V17:V18"/>
    <mergeCell ref="W17:W18"/>
    <mergeCell ref="X17:X18"/>
    <mergeCell ref="L17:L18"/>
    <mergeCell ref="M17:M18"/>
    <mergeCell ref="N17:N18"/>
    <mergeCell ref="P17:P18"/>
    <mergeCell ref="Q17:Q18"/>
    <mergeCell ref="R17:R18"/>
    <mergeCell ref="L21:L22"/>
    <mergeCell ref="M21:M22"/>
    <mergeCell ref="N21:N22"/>
    <mergeCell ref="P21:P22"/>
    <mergeCell ref="Q21:Q22"/>
    <mergeCell ref="R21:R22"/>
    <mergeCell ref="AQ23:AQ24"/>
    <mergeCell ref="AQ19:AQ20"/>
    <mergeCell ref="D21:D22"/>
    <mergeCell ref="E21:E22"/>
    <mergeCell ref="F21:F22"/>
    <mergeCell ref="G21:G22"/>
    <mergeCell ref="H21:H22"/>
    <mergeCell ref="K21:K22"/>
    <mergeCell ref="V19:V20"/>
    <mergeCell ref="W19:W20"/>
    <mergeCell ref="X19:X20"/>
    <mergeCell ref="Y19:Y20"/>
    <mergeCell ref="Z19:Z20"/>
    <mergeCell ref="AA19:AA20"/>
    <mergeCell ref="P19:P20"/>
    <mergeCell ref="Q19:Q20"/>
    <mergeCell ref="R19:R20"/>
    <mergeCell ref="S19:S20"/>
    <mergeCell ref="T19:T20"/>
    <mergeCell ref="U19:U20"/>
    <mergeCell ref="AQ21:AQ22"/>
    <mergeCell ref="D19:D20"/>
    <mergeCell ref="E19:E20"/>
    <mergeCell ref="F19:F20"/>
    <mergeCell ref="G19:G20"/>
    <mergeCell ref="H19:H20"/>
    <mergeCell ref="V23:V24"/>
    <mergeCell ref="W23:W24"/>
    <mergeCell ref="X23:X24"/>
    <mergeCell ref="Y23:Y24"/>
    <mergeCell ref="Z23:Z24"/>
    <mergeCell ref="AA23:AA24"/>
    <mergeCell ref="P23:P24"/>
    <mergeCell ref="Q23:Q24"/>
    <mergeCell ref="R23:R24"/>
    <mergeCell ref="S23:S24"/>
    <mergeCell ref="T23:T24"/>
    <mergeCell ref="U23:U24"/>
    <mergeCell ref="Z21:Z22"/>
    <mergeCell ref="AA21:AA22"/>
    <mergeCell ref="AB21:AB22"/>
    <mergeCell ref="AC21:AC22"/>
    <mergeCell ref="S21:S22"/>
    <mergeCell ref="T21:T22"/>
    <mergeCell ref="U21:U22"/>
    <mergeCell ref="V21:V22"/>
    <mergeCell ref="W21:W22"/>
    <mergeCell ref="X21:X22"/>
    <mergeCell ref="S25:S26"/>
    <mergeCell ref="T25:T26"/>
    <mergeCell ref="U25:U26"/>
    <mergeCell ref="V25:V26"/>
    <mergeCell ref="W25:W26"/>
    <mergeCell ref="X25:X26"/>
    <mergeCell ref="L25:L26"/>
    <mergeCell ref="M25:M26"/>
    <mergeCell ref="N25:N26"/>
    <mergeCell ref="P25:P26"/>
    <mergeCell ref="Q25:Q26"/>
    <mergeCell ref="R25:R26"/>
    <mergeCell ref="D25:D26"/>
    <mergeCell ref="E25:E26"/>
    <mergeCell ref="F25:F26"/>
    <mergeCell ref="G25:G26"/>
    <mergeCell ref="H25:H26"/>
    <mergeCell ref="K25:K26"/>
    <mergeCell ref="T27:T28"/>
    <mergeCell ref="U27:U28"/>
    <mergeCell ref="AQ29:AQ30"/>
    <mergeCell ref="D27:D28"/>
    <mergeCell ref="E27:E28"/>
    <mergeCell ref="F27:F28"/>
    <mergeCell ref="G27:G28"/>
    <mergeCell ref="H27:H28"/>
    <mergeCell ref="K27:K28"/>
    <mergeCell ref="L27:L28"/>
    <mergeCell ref="M27:M28"/>
    <mergeCell ref="N27:N28"/>
    <mergeCell ref="AB27:AB28"/>
    <mergeCell ref="AC27:AC28"/>
    <mergeCell ref="Y29:Y30"/>
    <mergeCell ref="AQ25:AQ26"/>
    <mergeCell ref="D23:D24"/>
    <mergeCell ref="E23:E24"/>
    <mergeCell ref="F23:F24"/>
    <mergeCell ref="G23:G24"/>
    <mergeCell ref="H23:H24"/>
    <mergeCell ref="K23:K24"/>
    <mergeCell ref="L23:L24"/>
    <mergeCell ref="M23:M24"/>
    <mergeCell ref="N23:N24"/>
    <mergeCell ref="AB23:AB24"/>
    <mergeCell ref="AC23:AC24"/>
    <mergeCell ref="Y25:Y26"/>
    <mergeCell ref="Z25:Z26"/>
    <mergeCell ref="AA25:AA26"/>
    <mergeCell ref="AB25:AB26"/>
    <mergeCell ref="AC25:AC26"/>
    <mergeCell ref="AB29:AB30"/>
    <mergeCell ref="AC29:AC30"/>
    <mergeCell ref="S29:S30"/>
    <mergeCell ref="T29:T30"/>
    <mergeCell ref="U29:U30"/>
    <mergeCell ref="V29:V30"/>
    <mergeCell ref="W29:W30"/>
    <mergeCell ref="X29:X30"/>
    <mergeCell ref="L29:L30"/>
    <mergeCell ref="M29:M30"/>
    <mergeCell ref="N29:N30"/>
    <mergeCell ref="P29:P30"/>
    <mergeCell ref="Q29:Q30"/>
    <mergeCell ref="R29:R30"/>
    <mergeCell ref="AQ31:AQ32"/>
    <mergeCell ref="AQ27:AQ28"/>
    <mergeCell ref="D29:D30"/>
    <mergeCell ref="E29:E30"/>
    <mergeCell ref="F29:F30"/>
    <mergeCell ref="G29:G30"/>
    <mergeCell ref="H29:H30"/>
    <mergeCell ref="K29:K30"/>
    <mergeCell ref="V27:V28"/>
    <mergeCell ref="W27:W28"/>
    <mergeCell ref="X27:X28"/>
    <mergeCell ref="Y27:Y28"/>
    <mergeCell ref="Z27:Z28"/>
    <mergeCell ref="AA27:AA28"/>
    <mergeCell ref="P27:P28"/>
    <mergeCell ref="Q27:Q28"/>
    <mergeCell ref="R27:R28"/>
    <mergeCell ref="S27:S28"/>
    <mergeCell ref="G33:G34"/>
    <mergeCell ref="H33:H34"/>
    <mergeCell ref="K33:K34"/>
    <mergeCell ref="V31:V32"/>
    <mergeCell ref="W31:W32"/>
    <mergeCell ref="X31:X32"/>
    <mergeCell ref="Y31:Y32"/>
    <mergeCell ref="Z31:Z32"/>
    <mergeCell ref="AA31:AA32"/>
    <mergeCell ref="P31:P32"/>
    <mergeCell ref="Q31:Q32"/>
    <mergeCell ref="R31:R32"/>
    <mergeCell ref="S31:S32"/>
    <mergeCell ref="T31:T32"/>
    <mergeCell ref="U31:U32"/>
    <mergeCell ref="Z29:Z30"/>
    <mergeCell ref="AA29:AA30"/>
    <mergeCell ref="AQ33:AQ34"/>
    <mergeCell ref="D31:D32"/>
    <mergeCell ref="E31:E32"/>
    <mergeCell ref="F31:F32"/>
    <mergeCell ref="G31:G32"/>
    <mergeCell ref="H31:H32"/>
    <mergeCell ref="K31:K32"/>
    <mergeCell ref="L31:L32"/>
    <mergeCell ref="M31:M32"/>
    <mergeCell ref="N31:N32"/>
    <mergeCell ref="AB31:AB32"/>
    <mergeCell ref="AC31:AC32"/>
    <mergeCell ref="Y33:Y34"/>
    <mergeCell ref="Z33:Z34"/>
    <mergeCell ref="AA33:AA34"/>
    <mergeCell ref="AB33:AB34"/>
    <mergeCell ref="AC33:AC34"/>
    <mergeCell ref="S33:S34"/>
    <mergeCell ref="T33:T34"/>
    <mergeCell ref="U33:U34"/>
    <mergeCell ref="V33:V34"/>
    <mergeCell ref="W33:W34"/>
    <mergeCell ref="X33:X34"/>
    <mergeCell ref="L33:L34"/>
    <mergeCell ref="M33:M34"/>
    <mergeCell ref="N33:N34"/>
    <mergeCell ref="P33:P34"/>
    <mergeCell ref="Q33:Q34"/>
    <mergeCell ref="R33:R34"/>
    <mergeCell ref="D33:D34"/>
    <mergeCell ref="E33:E34"/>
    <mergeCell ref="F33:F34"/>
    <mergeCell ref="AQ35:AQ36"/>
    <mergeCell ref="D37:D38"/>
    <mergeCell ref="E37:E38"/>
    <mergeCell ref="F37:F38"/>
    <mergeCell ref="G37:G38"/>
    <mergeCell ref="H37:H38"/>
    <mergeCell ref="K37:K38"/>
    <mergeCell ref="V35:V36"/>
    <mergeCell ref="W35:W36"/>
    <mergeCell ref="X35:X36"/>
    <mergeCell ref="Y35:Y36"/>
    <mergeCell ref="Z35:Z36"/>
    <mergeCell ref="AA35:AA36"/>
    <mergeCell ref="P35:P36"/>
    <mergeCell ref="Q35:Q36"/>
    <mergeCell ref="R35:R36"/>
    <mergeCell ref="S35:S36"/>
    <mergeCell ref="T35:T36"/>
    <mergeCell ref="U35:U36"/>
    <mergeCell ref="AQ37:AQ38"/>
    <mergeCell ref="D35:D36"/>
    <mergeCell ref="E35:E36"/>
    <mergeCell ref="F35:F36"/>
    <mergeCell ref="G35:G36"/>
    <mergeCell ref="H35:H36"/>
    <mergeCell ref="K35:K36"/>
    <mergeCell ref="L35:L36"/>
    <mergeCell ref="M35:M36"/>
    <mergeCell ref="N35:N36"/>
    <mergeCell ref="AB35:AB36"/>
    <mergeCell ref="AC35:AC36"/>
    <mergeCell ref="Y37:Y38"/>
    <mergeCell ref="Z37:Z38"/>
    <mergeCell ref="AA37:AA38"/>
    <mergeCell ref="AB37:AB38"/>
    <mergeCell ref="AC37:AC38"/>
    <mergeCell ref="S37:S38"/>
    <mergeCell ref="T37:T38"/>
    <mergeCell ref="U37:U38"/>
    <mergeCell ref="V37:V38"/>
    <mergeCell ref="W37:W38"/>
    <mergeCell ref="X37:X38"/>
    <mergeCell ref="L37:L38"/>
    <mergeCell ref="M37:M38"/>
    <mergeCell ref="N37:N38"/>
    <mergeCell ref="P37:P38"/>
    <mergeCell ref="Q37:Q38"/>
    <mergeCell ref="R37:R38"/>
    <mergeCell ref="AQ39:AQ40"/>
    <mergeCell ref="N41:N42"/>
    <mergeCell ref="P41:P42"/>
    <mergeCell ref="Q41:Q42"/>
    <mergeCell ref="R41:R42"/>
    <mergeCell ref="D41:D42"/>
    <mergeCell ref="E41:E42"/>
    <mergeCell ref="F41:F42"/>
    <mergeCell ref="G41:G42"/>
    <mergeCell ref="H41:H42"/>
    <mergeCell ref="K41:K42"/>
    <mergeCell ref="V39:V40"/>
    <mergeCell ref="W39:W40"/>
    <mergeCell ref="X39:X40"/>
    <mergeCell ref="Y39:Y40"/>
    <mergeCell ref="Z39:Z40"/>
    <mergeCell ref="AA39:AA40"/>
    <mergeCell ref="P39:P40"/>
    <mergeCell ref="Q39:Q40"/>
    <mergeCell ref="R39:R40"/>
    <mergeCell ref="S39:S40"/>
    <mergeCell ref="T39:T40"/>
    <mergeCell ref="U39:U40"/>
    <mergeCell ref="K43:K44"/>
    <mergeCell ref="L43:L44"/>
    <mergeCell ref="M43:M44"/>
    <mergeCell ref="N43:N44"/>
    <mergeCell ref="AB43:AB44"/>
    <mergeCell ref="AC43:AC44"/>
    <mergeCell ref="Y45:Y46"/>
    <mergeCell ref="AQ41:AQ42"/>
    <mergeCell ref="D39:D40"/>
    <mergeCell ref="E39:E40"/>
    <mergeCell ref="F39:F40"/>
    <mergeCell ref="G39:G40"/>
    <mergeCell ref="H39:H40"/>
    <mergeCell ref="K39:K40"/>
    <mergeCell ref="L39:L40"/>
    <mergeCell ref="M39:M40"/>
    <mergeCell ref="N39:N40"/>
    <mergeCell ref="AB39:AB40"/>
    <mergeCell ref="AC39:AC40"/>
    <mergeCell ref="Y41:Y42"/>
    <mergeCell ref="Z41:Z42"/>
    <mergeCell ref="AA41:AA42"/>
    <mergeCell ref="AB41:AB42"/>
    <mergeCell ref="AC41:AC42"/>
    <mergeCell ref="S41:S42"/>
    <mergeCell ref="T41:T42"/>
    <mergeCell ref="U41:U42"/>
    <mergeCell ref="V41:V42"/>
    <mergeCell ref="W41:W42"/>
    <mergeCell ref="X41:X42"/>
    <mergeCell ref="L41:L42"/>
    <mergeCell ref="M41:M42"/>
    <mergeCell ref="L45:L46"/>
    <mergeCell ref="M45:M46"/>
    <mergeCell ref="N45:N46"/>
    <mergeCell ref="P45:P46"/>
    <mergeCell ref="Q45:Q46"/>
    <mergeCell ref="R45:R46"/>
    <mergeCell ref="AQ47:AQ48"/>
    <mergeCell ref="AQ43:AQ44"/>
    <mergeCell ref="D45:D46"/>
    <mergeCell ref="E45:E46"/>
    <mergeCell ref="F45:F46"/>
    <mergeCell ref="G45:G46"/>
    <mergeCell ref="H45:H46"/>
    <mergeCell ref="K45:K46"/>
    <mergeCell ref="V43:V44"/>
    <mergeCell ref="W43:W44"/>
    <mergeCell ref="X43:X44"/>
    <mergeCell ref="Y43:Y44"/>
    <mergeCell ref="Z43:Z44"/>
    <mergeCell ref="AA43:AA44"/>
    <mergeCell ref="P43:P44"/>
    <mergeCell ref="Q43:Q44"/>
    <mergeCell ref="R43:R44"/>
    <mergeCell ref="S43:S44"/>
    <mergeCell ref="T43:T44"/>
    <mergeCell ref="U43:U44"/>
    <mergeCell ref="AQ45:AQ46"/>
    <mergeCell ref="D43:D44"/>
    <mergeCell ref="E43:E44"/>
    <mergeCell ref="F43:F44"/>
    <mergeCell ref="G43:G44"/>
    <mergeCell ref="H43:H44"/>
    <mergeCell ref="V47:V48"/>
    <mergeCell ref="W47:W48"/>
    <mergeCell ref="X47:X48"/>
    <mergeCell ref="Y47:Y48"/>
    <mergeCell ref="Z47:Z48"/>
    <mergeCell ref="AA47:AA48"/>
    <mergeCell ref="P47:P48"/>
    <mergeCell ref="Q47:Q48"/>
    <mergeCell ref="R47:R48"/>
    <mergeCell ref="S47:S48"/>
    <mergeCell ref="T47:T48"/>
    <mergeCell ref="U47:U48"/>
    <mergeCell ref="Z45:Z46"/>
    <mergeCell ref="AA45:AA46"/>
    <mergeCell ref="AB45:AB46"/>
    <mergeCell ref="AC45:AC46"/>
    <mergeCell ref="S45:S46"/>
    <mergeCell ref="T45:T46"/>
    <mergeCell ref="U45:U46"/>
    <mergeCell ref="V45:V46"/>
    <mergeCell ref="W45:W46"/>
    <mergeCell ref="X45:X46"/>
    <mergeCell ref="S49:S50"/>
    <mergeCell ref="T49:T50"/>
    <mergeCell ref="U49:U50"/>
    <mergeCell ref="V49:V50"/>
    <mergeCell ref="W49:W50"/>
    <mergeCell ref="X49:X50"/>
    <mergeCell ref="L49:L50"/>
    <mergeCell ref="M49:M50"/>
    <mergeCell ref="N49:N50"/>
    <mergeCell ref="P49:P50"/>
    <mergeCell ref="Q49:Q50"/>
    <mergeCell ref="R49:R50"/>
    <mergeCell ref="D49:D50"/>
    <mergeCell ref="E49:E50"/>
    <mergeCell ref="F49:F50"/>
    <mergeCell ref="G49:G50"/>
    <mergeCell ref="H49:H50"/>
    <mergeCell ref="K49:K50"/>
    <mergeCell ref="T51:T52"/>
    <mergeCell ref="U51:U52"/>
    <mergeCell ref="AQ53:AQ54"/>
    <mergeCell ref="D51:D52"/>
    <mergeCell ref="E51:E52"/>
    <mergeCell ref="F51:F52"/>
    <mergeCell ref="G51:G52"/>
    <mergeCell ref="H51:H52"/>
    <mergeCell ref="K51:K52"/>
    <mergeCell ref="L51:L52"/>
    <mergeCell ref="M51:M52"/>
    <mergeCell ref="N51:N52"/>
    <mergeCell ref="AB51:AB52"/>
    <mergeCell ref="AC51:AC52"/>
    <mergeCell ref="Y53:Y54"/>
    <mergeCell ref="AQ49:AQ50"/>
    <mergeCell ref="D47:D48"/>
    <mergeCell ref="E47:E48"/>
    <mergeCell ref="F47:F48"/>
    <mergeCell ref="G47:G48"/>
    <mergeCell ref="H47:H48"/>
    <mergeCell ref="K47:K48"/>
    <mergeCell ref="L47:L48"/>
    <mergeCell ref="M47:M48"/>
    <mergeCell ref="N47:N48"/>
    <mergeCell ref="AB47:AB48"/>
    <mergeCell ref="AC47:AC48"/>
    <mergeCell ref="Y49:Y50"/>
    <mergeCell ref="Z49:Z50"/>
    <mergeCell ref="AA49:AA50"/>
    <mergeCell ref="AB49:AB50"/>
    <mergeCell ref="AC49:AC50"/>
    <mergeCell ref="AB53:AB54"/>
    <mergeCell ref="AC53:AC54"/>
    <mergeCell ref="S53:S54"/>
    <mergeCell ref="T53:T54"/>
    <mergeCell ref="U53:U54"/>
    <mergeCell ref="V53:V54"/>
    <mergeCell ref="W53:W54"/>
    <mergeCell ref="X53:X54"/>
    <mergeCell ref="L53:L54"/>
    <mergeCell ref="M53:M54"/>
    <mergeCell ref="N53:N54"/>
    <mergeCell ref="P53:P54"/>
    <mergeCell ref="Q53:Q54"/>
    <mergeCell ref="R53:R54"/>
    <mergeCell ref="AQ55:AQ56"/>
    <mergeCell ref="AQ51:AQ52"/>
    <mergeCell ref="D53:D54"/>
    <mergeCell ref="E53:E54"/>
    <mergeCell ref="F53:F54"/>
    <mergeCell ref="G53:G54"/>
    <mergeCell ref="H53:H54"/>
    <mergeCell ref="K53:K54"/>
    <mergeCell ref="V51:V52"/>
    <mergeCell ref="W51:W52"/>
    <mergeCell ref="X51:X52"/>
    <mergeCell ref="Y51:Y52"/>
    <mergeCell ref="Z51:Z52"/>
    <mergeCell ref="AA51:AA52"/>
    <mergeCell ref="P51:P52"/>
    <mergeCell ref="Q51:Q52"/>
    <mergeCell ref="R51:R52"/>
    <mergeCell ref="S51:S52"/>
    <mergeCell ref="G57:G58"/>
    <mergeCell ref="H57:H58"/>
    <mergeCell ref="K57:K58"/>
    <mergeCell ref="V55:V56"/>
    <mergeCell ref="W55:W56"/>
    <mergeCell ref="X55:X56"/>
    <mergeCell ref="Y55:Y56"/>
    <mergeCell ref="Z55:Z56"/>
    <mergeCell ref="AA55:AA56"/>
    <mergeCell ref="P55:P56"/>
    <mergeCell ref="Q55:Q56"/>
    <mergeCell ref="R55:R56"/>
    <mergeCell ref="S55:S56"/>
    <mergeCell ref="T55:T56"/>
    <mergeCell ref="U55:U56"/>
    <mergeCell ref="Z53:Z54"/>
    <mergeCell ref="AA53:AA54"/>
    <mergeCell ref="AQ57:AQ58"/>
    <mergeCell ref="D55:D56"/>
    <mergeCell ref="E55:E56"/>
    <mergeCell ref="F55:F56"/>
    <mergeCell ref="G55:G56"/>
    <mergeCell ref="H55:H56"/>
    <mergeCell ref="K55:K56"/>
    <mergeCell ref="L55:L56"/>
    <mergeCell ref="M55:M56"/>
    <mergeCell ref="N55:N56"/>
    <mergeCell ref="AB55:AB56"/>
    <mergeCell ref="AC55:AC56"/>
    <mergeCell ref="Y57:Y58"/>
    <mergeCell ref="Z57:Z58"/>
    <mergeCell ref="AA57:AA58"/>
    <mergeCell ref="AB57:AB58"/>
    <mergeCell ref="AC57:AC58"/>
    <mergeCell ref="S57:S58"/>
    <mergeCell ref="T57:T58"/>
    <mergeCell ref="U57:U58"/>
    <mergeCell ref="V57:V58"/>
    <mergeCell ref="W57:W58"/>
    <mergeCell ref="X57:X58"/>
    <mergeCell ref="L57:L58"/>
    <mergeCell ref="M57:M58"/>
    <mergeCell ref="N57:N58"/>
    <mergeCell ref="P57:P58"/>
    <mergeCell ref="Q57:Q58"/>
    <mergeCell ref="R57:R58"/>
    <mergeCell ref="D57:D58"/>
    <mergeCell ref="E57:E58"/>
    <mergeCell ref="F57:F58"/>
    <mergeCell ref="AQ59:AQ60"/>
    <mergeCell ref="D61:D62"/>
    <mergeCell ref="E61:E62"/>
    <mergeCell ref="F61:F62"/>
    <mergeCell ref="G61:G62"/>
    <mergeCell ref="H61:H62"/>
    <mergeCell ref="K61:K62"/>
    <mergeCell ref="V59:V60"/>
    <mergeCell ref="W59:W60"/>
    <mergeCell ref="X59:X60"/>
    <mergeCell ref="Y59:Y60"/>
    <mergeCell ref="Z59:Z60"/>
    <mergeCell ref="AA59:AA60"/>
    <mergeCell ref="P59:P60"/>
    <mergeCell ref="Q59:Q60"/>
    <mergeCell ref="R59:R60"/>
    <mergeCell ref="S59:S60"/>
    <mergeCell ref="T59:T60"/>
    <mergeCell ref="U59:U60"/>
    <mergeCell ref="AQ61:AQ62"/>
    <mergeCell ref="D59:D60"/>
    <mergeCell ref="E59:E60"/>
    <mergeCell ref="F59:F60"/>
    <mergeCell ref="G59:G60"/>
    <mergeCell ref="H59:H60"/>
    <mergeCell ref="K59:K60"/>
    <mergeCell ref="L59:L60"/>
    <mergeCell ref="M59:M60"/>
    <mergeCell ref="N59:N60"/>
    <mergeCell ref="AB59:AB60"/>
    <mergeCell ref="AC59:AC60"/>
    <mergeCell ref="Y61:Y62"/>
    <mergeCell ref="Z61:Z62"/>
    <mergeCell ref="AA61:AA62"/>
    <mergeCell ref="AB61:AB62"/>
    <mergeCell ref="AC61:AC62"/>
    <mergeCell ref="S61:S62"/>
    <mergeCell ref="T61:T62"/>
    <mergeCell ref="U61:U62"/>
    <mergeCell ref="V61:V62"/>
    <mergeCell ref="W61:W62"/>
    <mergeCell ref="X61:X62"/>
    <mergeCell ref="L61:L62"/>
    <mergeCell ref="M61:M62"/>
    <mergeCell ref="N61:N62"/>
    <mergeCell ref="P61:P62"/>
    <mergeCell ref="Q61:Q62"/>
    <mergeCell ref="R61:R62"/>
    <mergeCell ref="AQ63:AQ64"/>
    <mergeCell ref="N65:N66"/>
    <mergeCell ref="P65:P66"/>
    <mergeCell ref="Q65:Q66"/>
    <mergeCell ref="R65:R66"/>
    <mergeCell ref="D65:D66"/>
    <mergeCell ref="E65:E66"/>
    <mergeCell ref="F65:F66"/>
    <mergeCell ref="G65:G66"/>
    <mergeCell ref="H65:H66"/>
    <mergeCell ref="K65:K66"/>
    <mergeCell ref="V63:V64"/>
    <mergeCell ref="W63:W64"/>
    <mergeCell ref="X63:X64"/>
    <mergeCell ref="Y63:Y64"/>
    <mergeCell ref="Z63:Z64"/>
    <mergeCell ref="AA63:AA64"/>
    <mergeCell ref="P63:P64"/>
    <mergeCell ref="Q63:Q64"/>
    <mergeCell ref="R63:R64"/>
    <mergeCell ref="S63:S64"/>
    <mergeCell ref="T63:T64"/>
    <mergeCell ref="U63:U64"/>
    <mergeCell ref="K67:K68"/>
    <mergeCell ref="L67:L68"/>
    <mergeCell ref="M67:M68"/>
    <mergeCell ref="N67:N68"/>
    <mergeCell ref="AB67:AB68"/>
    <mergeCell ref="AC67:AC68"/>
    <mergeCell ref="Y69:Y70"/>
    <mergeCell ref="AQ65:AQ66"/>
    <mergeCell ref="D63:D64"/>
    <mergeCell ref="E63:E64"/>
    <mergeCell ref="F63:F64"/>
    <mergeCell ref="G63:G64"/>
    <mergeCell ref="H63:H64"/>
    <mergeCell ref="K63:K64"/>
    <mergeCell ref="L63:L64"/>
    <mergeCell ref="M63:M64"/>
    <mergeCell ref="N63:N64"/>
    <mergeCell ref="AB63:AB64"/>
    <mergeCell ref="AC63:AC64"/>
    <mergeCell ref="Y65:Y66"/>
    <mergeCell ref="Z65:Z66"/>
    <mergeCell ref="AA65:AA66"/>
    <mergeCell ref="AB65:AB66"/>
    <mergeCell ref="AC65:AC66"/>
    <mergeCell ref="S65:S66"/>
    <mergeCell ref="T65:T66"/>
    <mergeCell ref="U65:U66"/>
    <mergeCell ref="V65:V66"/>
    <mergeCell ref="W65:W66"/>
    <mergeCell ref="X65:X66"/>
    <mergeCell ref="L65:L66"/>
    <mergeCell ref="M65:M66"/>
    <mergeCell ref="L69:L70"/>
    <mergeCell ref="M69:M70"/>
    <mergeCell ref="N69:N70"/>
    <mergeCell ref="P69:P70"/>
    <mergeCell ref="Q69:Q70"/>
    <mergeCell ref="R69:R70"/>
    <mergeCell ref="AQ71:AQ72"/>
    <mergeCell ref="AQ67:AQ68"/>
    <mergeCell ref="D69:D70"/>
    <mergeCell ref="E69:E70"/>
    <mergeCell ref="F69:F70"/>
    <mergeCell ref="G69:G70"/>
    <mergeCell ref="H69:H70"/>
    <mergeCell ref="K69:K70"/>
    <mergeCell ref="V67:V68"/>
    <mergeCell ref="W67:W68"/>
    <mergeCell ref="X67:X68"/>
    <mergeCell ref="Y67:Y68"/>
    <mergeCell ref="Z67:Z68"/>
    <mergeCell ref="AA67:AA68"/>
    <mergeCell ref="P67:P68"/>
    <mergeCell ref="Q67:Q68"/>
    <mergeCell ref="R67:R68"/>
    <mergeCell ref="S67:S68"/>
    <mergeCell ref="T67:T68"/>
    <mergeCell ref="U67:U68"/>
    <mergeCell ref="AQ69:AQ70"/>
    <mergeCell ref="D67:D68"/>
    <mergeCell ref="E67:E68"/>
    <mergeCell ref="F67:F68"/>
    <mergeCell ref="G67:G68"/>
    <mergeCell ref="H67:H68"/>
    <mergeCell ref="V71:V72"/>
    <mergeCell ref="W71:W72"/>
    <mergeCell ref="X71:X72"/>
    <mergeCell ref="Y71:Y72"/>
    <mergeCell ref="Z71:Z72"/>
    <mergeCell ref="AA71:AA72"/>
    <mergeCell ref="P71:P72"/>
    <mergeCell ref="Q71:Q72"/>
    <mergeCell ref="R71:R72"/>
    <mergeCell ref="S71:S72"/>
    <mergeCell ref="T71:T72"/>
    <mergeCell ref="U71:U72"/>
    <mergeCell ref="Z69:Z70"/>
    <mergeCell ref="AA69:AA70"/>
    <mergeCell ref="AB69:AB70"/>
    <mergeCell ref="AC69:AC70"/>
    <mergeCell ref="S69:S70"/>
    <mergeCell ref="T69:T70"/>
    <mergeCell ref="U69:U70"/>
    <mergeCell ref="V69:V70"/>
    <mergeCell ref="W69:W70"/>
    <mergeCell ref="X69:X70"/>
    <mergeCell ref="S73:S74"/>
    <mergeCell ref="T73:T74"/>
    <mergeCell ref="U73:U74"/>
    <mergeCell ref="V73:V74"/>
    <mergeCell ref="W73:W74"/>
    <mergeCell ref="X73:X74"/>
    <mergeCell ref="L73:L74"/>
    <mergeCell ref="M73:M74"/>
    <mergeCell ref="N73:N74"/>
    <mergeCell ref="P73:P74"/>
    <mergeCell ref="Q73:Q74"/>
    <mergeCell ref="R73:R74"/>
    <mergeCell ref="D73:D74"/>
    <mergeCell ref="E73:E74"/>
    <mergeCell ref="F73:F74"/>
    <mergeCell ref="G73:G74"/>
    <mergeCell ref="H73:H74"/>
    <mergeCell ref="K73:K74"/>
    <mergeCell ref="T75:T76"/>
    <mergeCell ref="U75:U76"/>
    <mergeCell ref="AQ77:AQ78"/>
    <mergeCell ref="D75:D76"/>
    <mergeCell ref="E75:E76"/>
    <mergeCell ref="F75:F76"/>
    <mergeCell ref="G75:G76"/>
    <mergeCell ref="H75:H76"/>
    <mergeCell ref="K75:K76"/>
    <mergeCell ref="L75:L76"/>
    <mergeCell ref="M75:M76"/>
    <mergeCell ref="N75:N76"/>
    <mergeCell ref="AB75:AB76"/>
    <mergeCell ref="AC75:AC76"/>
    <mergeCell ref="Y77:Y78"/>
    <mergeCell ref="AQ73:AQ74"/>
    <mergeCell ref="D71:D72"/>
    <mergeCell ref="E71:E72"/>
    <mergeCell ref="F71:F72"/>
    <mergeCell ref="G71:G72"/>
    <mergeCell ref="H71:H72"/>
    <mergeCell ref="K71:K72"/>
    <mergeCell ref="L71:L72"/>
    <mergeCell ref="M71:M72"/>
    <mergeCell ref="N71:N72"/>
    <mergeCell ref="AB71:AB72"/>
    <mergeCell ref="AC71:AC72"/>
    <mergeCell ref="Y73:Y74"/>
    <mergeCell ref="Z73:Z74"/>
    <mergeCell ref="AA73:AA74"/>
    <mergeCell ref="AB73:AB74"/>
    <mergeCell ref="AC73:AC74"/>
    <mergeCell ref="AB77:AB78"/>
    <mergeCell ref="AC77:AC78"/>
    <mergeCell ref="S77:S78"/>
    <mergeCell ref="T77:T78"/>
    <mergeCell ref="U77:U78"/>
    <mergeCell ref="V77:V78"/>
    <mergeCell ref="W77:W78"/>
    <mergeCell ref="X77:X78"/>
    <mergeCell ref="L77:L78"/>
    <mergeCell ref="M77:M78"/>
    <mergeCell ref="N77:N78"/>
    <mergeCell ref="P77:P78"/>
    <mergeCell ref="Q77:Q78"/>
    <mergeCell ref="R77:R78"/>
    <mergeCell ref="AQ79:AQ80"/>
    <mergeCell ref="AQ75:AQ76"/>
    <mergeCell ref="D77:D78"/>
    <mergeCell ref="E77:E78"/>
    <mergeCell ref="F77:F78"/>
    <mergeCell ref="G77:G78"/>
    <mergeCell ref="H77:H78"/>
    <mergeCell ref="K77:K78"/>
    <mergeCell ref="V75:V76"/>
    <mergeCell ref="W75:W76"/>
    <mergeCell ref="X75:X76"/>
    <mergeCell ref="Y75:Y76"/>
    <mergeCell ref="Z75:Z76"/>
    <mergeCell ref="AA75:AA76"/>
    <mergeCell ref="P75:P76"/>
    <mergeCell ref="Q75:Q76"/>
    <mergeCell ref="R75:R76"/>
    <mergeCell ref="S75:S76"/>
    <mergeCell ref="G81:G82"/>
    <mergeCell ref="H81:H82"/>
    <mergeCell ref="K81:K82"/>
    <mergeCell ref="V79:V80"/>
    <mergeCell ref="W79:W80"/>
    <mergeCell ref="X79:X80"/>
    <mergeCell ref="Y79:Y80"/>
    <mergeCell ref="Z79:Z80"/>
    <mergeCell ref="AA79:AA80"/>
    <mergeCell ref="P79:P80"/>
    <mergeCell ref="Q79:Q80"/>
    <mergeCell ref="R79:R80"/>
    <mergeCell ref="S79:S80"/>
    <mergeCell ref="T79:T80"/>
    <mergeCell ref="U79:U80"/>
    <mergeCell ref="Z77:Z78"/>
    <mergeCell ref="AA77:AA78"/>
    <mergeCell ref="AQ81:AQ82"/>
    <mergeCell ref="D79:D80"/>
    <mergeCell ref="E79:E80"/>
    <mergeCell ref="F79:F80"/>
    <mergeCell ref="G79:G80"/>
    <mergeCell ref="H79:H80"/>
    <mergeCell ref="K79:K80"/>
    <mergeCell ref="L79:L80"/>
    <mergeCell ref="M79:M80"/>
    <mergeCell ref="N79:N80"/>
    <mergeCell ref="AB79:AB80"/>
    <mergeCell ref="AC79:AC80"/>
    <mergeCell ref="Y81:Y82"/>
    <mergeCell ref="Z81:Z82"/>
    <mergeCell ref="AA81:AA82"/>
    <mergeCell ref="AB81:AB82"/>
    <mergeCell ref="AC81:AC82"/>
    <mergeCell ref="S81:S82"/>
    <mergeCell ref="T81:T82"/>
    <mergeCell ref="U81:U82"/>
    <mergeCell ref="V81:V82"/>
    <mergeCell ref="W81:W82"/>
    <mergeCell ref="X81:X82"/>
    <mergeCell ref="L81:L82"/>
    <mergeCell ref="M81:M82"/>
    <mergeCell ref="N81:N82"/>
    <mergeCell ref="P81:P82"/>
    <mergeCell ref="Q81:Q82"/>
    <mergeCell ref="R81:R82"/>
    <mergeCell ref="D81:D82"/>
    <mergeCell ref="E81:E82"/>
    <mergeCell ref="F81:F82"/>
    <mergeCell ref="AQ83:AQ84"/>
    <mergeCell ref="D85:D86"/>
    <mergeCell ref="E85:E86"/>
    <mergeCell ref="F85:F86"/>
    <mergeCell ref="G85:G86"/>
    <mergeCell ref="H85:H86"/>
    <mergeCell ref="K85:K86"/>
    <mergeCell ref="V83:V84"/>
    <mergeCell ref="W83:W84"/>
    <mergeCell ref="X83:X84"/>
    <mergeCell ref="Y83:Y84"/>
    <mergeCell ref="Z83:Z84"/>
    <mergeCell ref="AA83:AA84"/>
    <mergeCell ref="P83:P84"/>
    <mergeCell ref="Q83:Q84"/>
    <mergeCell ref="R83:R84"/>
    <mergeCell ref="S83:S84"/>
    <mergeCell ref="T83:T84"/>
    <mergeCell ref="U83:U84"/>
    <mergeCell ref="AQ85:AQ86"/>
    <mergeCell ref="D83:D84"/>
    <mergeCell ref="E83:E84"/>
    <mergeCell ref="F83:F84"/>
    <mergeCell ref="G83:G84"/>
    <mergeCell ref="H83:H84"/>
    <mergeCell ref="K83:K84"/>
    <mergeCell ref="L83:L84"/>
    <mergeCell ref="M83:M84"/>
    <mergeCell ref="N83:N84"/>
    <mergeCell ref="AB83:AB84"/>
    <mergeCell ref="AC83:AC84"/>
    <mergeCell ref="Y85:Y86"/>
    <mergeCell ref="Z85:Z86"/>
    <mergeCell ref="AA85:AA86"/>
    <mergeCell ref="AB85:AB86"/>
    <mergeCell ref="AC85:AC86"/>
    <mergeCell ref="S85:S86"/>
    <mergeCell ref="T85:T86"/>
    <mergeCell ref="U85:U86"/>
    <mergeCell ref="V85:V86"/>
    <mergeCell ref="W85:W86"/>
    <mergeCell ref="X85:X86"/>
    <mergeCell ref="L85:L86"/>
    <mergeCell ref="M85:M86"/>
    <mergeCell ref="N85:N86"/>
    <mergeCell ref="P85:P86"/>
    <mergeCell ref="Q85:Q86"/>
    <mergeCell ref="R85:R86"/>
    <mergeCell ref="AQ87:AQ88"/>
    <mergeCell ref="N89:N90"/>
    <mergeCell ref="P89:P90"/>
    <mergeCell ref="Q89:Q90"/>
    <mergeCell ref="R89:R90"/>
    <mergeCell ref="D89:D90"/>
    <mergeCell ref="E89:E90"/>
    <mergeCell ref="F89:F90"/>
    <mergeCell ref="G89:G90"/>
    <mergeCell ref="H89:H90"/>
    <mergeCell ref="K89:K90"/>
    <mergeCell ref="V87:V88"/>
    <mergeCell ref="W87:W88"/>
    <mergeCell ref="X87:X88"/>
    <mergeCell ref="Y87:Y88"/>
    <mergeCell ref="Z87:Z88"/>
    <mergeCell ref="AA87:AA88"/>
    <mergeCell ref="P87:P88"/>
    <mergeCell ref="Q87:Q88"/>
    <mergeCell ref="R87:R88"/>
    <mergeCell ref="S87:S88"/>
    <mergeCell ref="T87:T88"/>
    <mergeCell ref="U87:U88"/>
    <mergeCell ref="K91:K92"/>
    <mergeCell ref="L91:L92"/>
    <mergeCell ref="M91:M92"/>
    <mergeCell ref="N91:N92"/>
    <mergeCell ref="AB91:AB92"/>
    <mergeCell ref="AC91:AC92"/>
    <mergeCell ref="Y93:Y94"/>
    <mergeCell ref="AQ89:AQ90"/>
    <mergeCell ref="D87:D88"/>
    <mergeCell ref="E87:E88"/>
    <mergeCell ref="F87:F88"/>
    <mergeCell ref="G87:G88"/>
    <mergeCell ref="H87:H88"/>
    <mergeCell ref="K87:K88"/>
    <mergeCell ref="L87:L88"/>
    <mergeCell ref="M87:M88"/>
    <mergeCell ref="N87:N88"/>
    <mergeCell ref="AB87:AB88"/>
    <mergeCell ref="AC87:AC88"/>
    <mergeCell ref="Y89:Y90"/>
    <mergeCell ref="Z89:Z90"/>
    <mergeCell ref="AA89:AA90"/>
    <mergeCell ref="AB89:AB90"/>
    <mergeCell ref="AC89:AC90"/>
    <mergeCell ref="S89:S90"/>
    <mergeCell ref="T89:T90"/>
    <mergeCell ref="U89:U90"/>
    <mergeCell ref="V89:V90"/>
    <mergeCell ref="W89:W90"/>
    <mergeCell ref="X89:X90"/>
    <mergeCell ref="L89:L90"/>
    <mergeCell ref="M89:M90"/>
    <mergeCell ref="L93:L94"/>
    <mergeCell ref="M93:M94"/>
    <mergeCell ref="N93:N94"/>
    <mergeCell ref="P93:P94"/>
    <mergeCell ref="Q93:Q94"/>
    <mergeCell ref="R93:R94"/>
    <mergeCell ref="AQ95:AQ96"/>
    <mergeCell ref="AQ91:AQ92"/>
    <mergeCell ref="D93:D94"/>
    <mergeCell ref="E93:E94"/>
    <mergeCell ref="F93:F94"/>
    <mergeCell ref="G93:G94"/>
    <mergeCell ref="H93:H94"/>
    <mergeCell ref="K93:K94"/>
    <mergeCell ref="V91:V92"/>
    <mergeCell ref="W91:W92"/>
    <mergeCell ref="X91:X92"/>
    <mergeCell ref="Y91:Y92"/>
    <mergeCell ref="Z91:Z92"/>
    <mergeCell ref="AA91:AA92"/>
    <mergeCell ref="P91:P92"/>
    <mergeCell ref="Q91:Q92"/>
    <mergeCell ref="R91:R92"/>
    <mergeCell ref="S91:S92"/>
    <mergeCell ref="T91:T92"/>
    <mergeCell ref="U91:U92"/>
    <mergeCell ref="AQ93:AQ94"/>
    <mergeCell ref="D91:D92"/>
    <mergeCell ref="E91:E92"/>
    <mergeCell ref="F91:F92"/>
    <mergeCell ref="G91:G92"/>
    <mergeCell ref="H91:H92"/>
    <mergeCell ref="V95:V96"/>
    <mergeCell ref="W95:W96"/>
    <mergeCell ref="X95:X96"/>
    <mergeCell ref="Y95:Y96"/>
    <mergeCell ref="Z95:Z96"/>
    <mergeCell ref="AA95:AA96"/>
    <mergeCell ref="P95:P96"/>
    <mergeCell ref="Q95:Q96"/>
    <mergeCell ref="R95:R96"/>
    <mergeCell ref="S95:S96"/>
    <mergeCell ref="T95:T96"/>
    <mergeCell ref="U95:U96"/>
    <mergeCell ref="Z93:Z94"/>
    <mergeCell ref="AA93:AA94"/>
    <mergeCell ref="AB93:AB94"/>
    <mergeCell ref="AC93:AC94"/>
    <mergeCell ref="S93:S94"/>
    <mergeCell ref="T93:T94"/>
    <mergeCell ref="U93:U94"/>
    <mergeCell ref="V93:V94"/>
    <mergeCell ref="W93:W94"/>
    <mergeCell ref="X93:X94"/>
    <mergeCell ref="S97:S98"/>
    <mergeCell ref="T97:T98"/>
    <mergeCell ref="U97:U98"/>
    <mergeCell ref="V97:V98"/>
    <mergeCell ref="W97:W98"/>
    <mergeCell ref="X97:X98"/>
    <mergeCell ref="L97:L98"/>
    <mergeCell ref="M97:M98"/>
    <mergeCell ref="N97:N98"/>
    <mergeCell ref="P97:P98"/>
    <mergeCell ref="Q97:Q98"/>
    <mergeCell ref="R97:R98"/>
    <mergeCell ref="D97:D98"/>
    <mergeCell ref="E97:E98"/>
    <mergeCell ref="F97:F98"/>
    <mergeCell ref="G97:G98"/>
    <mergeCell ref="H97:H98"/>
    <mergeCell ref="K97:K98"/>
    <mergeCell ref="T99:T100"/>
    <mergeCell ref="U99:U100"/>
    <mergeCell ref="AQ101:AQ102"/>
    <mergeCell ref="D99:D100"/>
    <mergeCell ref="E99:E100"/>
    <mergeCell ref="F99:F100"/>
    <mergeCell ref="G99:G100"/>
    <mergeCell ref="H99:H100"/>
    <mergeCell ref="K99:K100"/>
    <mergeCell ref="L99:L100"/>
    <mergeCell ref="M99:M100"/>
    <mergeCell ref="N99:N100"/>
    <mergeCell ref="AB99:AB100"/>
    <mergeCell ref="AC99:AC100"/>
    <mergeCell ref="Y101:Y102"/>
    <mergeCell ref="AQ97:AQ98"/>
    <mergeCell ref="D95:D96"/>
    <mergeCell ref="E95:E96"/>
    <mergeCell ref="F95:F96"/>
    <mergeCell ref="G95:G96"/>
    <mergeCell ref="H95:H96"/>
    <mergeCell ref="K95:K96"/>
    <mergeCell ref="L95:L96"/>
    <mergeCell ref="M95:M96"/>
    <mergeCell ref="N95:N96"/>
    <mergeCell ref="AB95:AB96"/>
    <mergeCell ref="AC95:AC96"/>
    <mergeCell ref="Y97:Y98"/>
    <mergeCell ref="Z97:Z98"/>
    <mergeCell ref="AA97:AA98"/>
    <mergeCell ref="AB97:AB98"/>
    <mergeCell ref="AC97:AC98"/>
    <mergeCell ref="AB101:AB102"/>
    <mergeCell ref="AC101:AC102"/>
    <mergeCell ref="S101:S102"/>
    <mergeCell ref="T101:T102"/>
    <mergeCell ref="U101:U102"/>
    <mergeCell ref="V101:V102"/>
    <mergeCell ref="W101:W102"/>
    <mergeCell ref="X101:X102"/>
    <mergeCell ref="L101:L102"/>
    <mergeCell ref="M101:M102"/>
    <mergeCell ref="N101:N102"/>
    <mergeCell ref="P101:P102"/>
    <mergeCell ref="Q101:Q102"/>
    <mergeCell ref="R101:R102"/>
    <mergeCell ref="AQ103:AQ104"/>
    <mergeCell ref="AQ99:AQ100"/>
    <mergeCell ref="D101:D102"/>
    <mergeCell ref="E101:E102"/>
    <mergeCell ref="F101:F102"/>
    <mergeCell ref="G101:G102"/>
    <mergeCell ref="H101:H102"/>
    <mergeCell ref="K101:K102"/>
    <mergeCell ref="V99:V100"/>
    <mergeCell ref="W99:W100"/>
    <mergeCell ref="X99:X100"/>
    <mergeCell ref="Y99:Y100"/>
    <mergeCell ref="Z99:Z100"/>
    <mergeCell ref="AA99:AA100"/>
    <mergeCell ref="P99:P100"/>
    <mergeCell ref="Q99:Q100"/>
    <mergeCell ref="R99:R100"/>
    <mergeCell ref="S99:S100"/>
    <mergeCell ref="G105:G106"/>
    <mergeCell ref="H105:H106"/>
    <mergeCell ref="K105:K106"/>
    <mergeCell ref="V103:V104"/>
    <mergeCell ref="W103:W104"/>
    <mergeCell ref="X103:X104"/>
    <mergeCell ref="Y103:Y104"/>
    <mergeCell ref="Z103:Z104"/>
    <mergeCell ref="AA103:AA104"/>
    <mergeCell ref="P103:P104"/>
    <mergeCell ref="Q103:Q104"/>
    <mergeCell ref="R103:R104"/>
    <mergeCell ref="S103:S104"/>
    <mergeCell ref="T103:T104"/>
    <mergeCell ref="U103:U104"/>
    <mergeCell ref="Z101:Z102"/>
    <mergeCell ref="AA101:AA102"/>
    <mergeCell ref="AQ105:AQ106"/>
    <mergeCell ref="D103:D104"/>
    <mergeCell ref="E103:E104"/>
    <mergeCell ref="F103:F104"/>
    <mergeCell ref="G103:G104"/>
    <mergeCell ref="H103:H104"/>
    <mergeCell ref="K103:K104"/>
    <mergeCell ref="L103:L104"/>
    <mergeCell ref="M103:M104"/>
    <mergeCell ref="N103:N104"/>
    <mergeCell ref="AB103:AB104"/>
    <mergeCell ref="AC103:AC104"/>
    <mergeCell ref="Y105:Y106"/>
    <mergeCell ref="Z105:Z106"/>
    <mergeCell ref="AA105:AA106"/>
    <mergeCell ref="AB105:AB106"/>
    <mergeCell ref="AC105:AC106"/>
    <mergeCell ref="S105:S106"/>
    <mergeCell ref="T105:T106"/>
    <mergeCell ref="U105:U106"/>
    <mergeCell ref="V105:V106"/>
    <mergeCell ref="W105:W106"/>
    <mergeCell ref="X105:X106"/>
    <mergeCell ref="L105:L106"/>
    <mergeCell ref="M105:M106"/>
    <mergeCell ref="N105:N106"/>
    <mergeCell ref="P105:P106"/>
    <mergeCell ref="Q105:Q106"/>
    <mergeCell ref="R105:R106"/>
    <mergeCell ref="D105:D106"/>
    <mergeCell ref="E105:E106"/>
    <mergeCell ref="F105:F106"/>
    <mergeCell ref="AQ107:AQ108"/>
    <mergeCell ref="D109:D110"/>
    <mergeCell ref="E109:E110"/>
    <mergeCell ref="F109:F110"/>
    <mergeCell ref="G109:G110"/>
    <mergeCell ref="H109:H110"/>
    <mergeCell ref="K109:K110"/>
    <mergeCell ref="V107:V108"/>
    <mergeCell ref="W107:W108"/>
    <mergeCell ref="X107:X108"/>
    <mergeCell ref="Y107:Y108"/>
    <mergeCell ref="Z107:Z108"/>
    <mergeCell ref="AA107:AA108"/>
    <mergeCell ref="P107:P108"/>
    <mergeCell ref="Q107:Q108"/>
    <mergeCell ref="R107:R108"/>
    <mergeCell ref="S107:S108"/>
    <mergeCell ref="T107:T108"/>
    <mergeCell ref="U107:U108"/>
    <mergeCell ref="AQ109:AQ110"/>
    <mergeCell ref="D107:D108"/>
    <mergeCell ref="E107:E108"/>
    <mergeCell ref="F107:F108"/>
    <mergeCell ref="G107:G108"/>
    <mergeCell ref="H107:H108"/>
    <mergeCell ref="K107:K108"/>
    <mergeCell ref="L107:L108"/>
    <mergeCell ref="M107:M108"/>
    <mergeCell ref="N107:N108"/>
    <mergeCell ref="AB107:AB108"/>
    <mergeCell ref="AC107:AC108"/>
    <mergeCell ref="Y109:Y110"/>
    <mergeCell ref="Z109:Z110"/>
    <mergeCell ref="AA109:AA110"/>
    <mergeCell ref="AB109:AB110"/>
    <mergeCell ref="AC109:AC110"/>
    <mergeCell ref="S109:S110"/>
    <mergeCell ref="T109:T110"/>
    <mergeCell ref="U109:U110"/>
    <mergeCell ref="V109:V110"/>
    <mergeCell ref="W109:W110"/>
    <mergeCell ref="X109:X110"/>
    <mergeCell ref="L109:L110"/>
    <mergeCell ref="M109:M110"/>
    <mergeCell ref="N109:N110"/>
    <mergeCell ref="P109:P110"/>
    <mergeCell ref="Q109:Q110"/>
    <mergeCell ref="R109:R110"/>
    <mergeCell ref="AQ111:AQ112"/>
    <mergeCell ref="N113:N114"/>
    <mergeCell ref="P113:P114"/>
    <mergeCell ref="Q113:Q114"/>
    <mergeCell ref="R113:R114"/>
    <mergeCell ref="D113:D114"/>
    <mergeCell ref="E113:E114"/>
    <mergeCell ref="F113:F114"/>
    <mergeCell ref="G113:G114"/>
    <mergeCell ref="H113:H114"/>
    <mergeCell ref="K113:K114"/>
    <mergeCell ref="V111:V112"/>
    <mergeCell ref="W111:W112"/>
    <mergeCell ref="X111:X112"/>
    <mergeCell ref="Y111:Y112"/>
    <mergeCell ref="Z111:Z112"/>
    <mergeCell ref="AA111:AA112"/>
    <mergeCell ref="P111:P112"/>
    <mergeCell ref="Q111:Q112"/>
    <mergeCell ref="R111:R112"/>
    <mergeCell ref="S111:S112"/>
    <mergeCell ref="T111:T112"/>
    <mergeCell ref="U111:U112"/>
    <mergeCell ref="K115:K116"/>
    <mergeCell ref="L115:L116"/>
    <mergeCell ref="M115:M116"/>
    <mergeCell ref="N115:N116"/>
    <mergeCell ref="AB115:AB116"/>
    <mergeCell ref="AC115:AC116"/>
    <mergeCell ref="Y117:Y118"/>
    <mergeCell ref="AQ113:AQ114"/>
    <mergeCell ref="D111:D112"/>
    <mergeCell ref="E111:E112"/>
    <mergeCell ref="F111:F112"/>
    <mergeCell ref="G111:G112"/>
    <mergeCell ref="H111:H112"/>
    <mergeCell ref="K111:K112"/>
    <mergeCell ref="L111:L112"/>
    <mergeCell ref="M111:M112"/>
    <mergeCell ref="N111:N112"/>
    <mergeCell ref="AB111:AB112"/>
    <mergeCell ref="AC111:AC112"/>
    <mergeCell ref="Y113:Y114"/>
    <mergeCell ref="Z113:Z114"/>
    <mergeCell ref="AA113:AA114"/>
    <mergeCell ref="AB113:AB114"/>
    <mergeCell ref="AC113:AC114"/>
    <mergeCell ref="S113:S114"/>
    <mergeCell ref="T113:T114"/>
    <mergeCell ref="U113:U114"/>
    <mergeCell ref="V113:V114"/>
    <mergeCell ref="W113:W114"/>
    <mergeCell ref="X113:X114"/>
    <mergeCell ref="L113:L114"/>
    <mergeCell ref="M113:M114"/>
    <mergeCell ref="L117:L118"/>
    <mergeCell ref="M117:M118"/>
    <mergeCell ref="N117:N118"/>
    <mergeCell ref="P117:P118"/>
    <mergeCell ref="Q117:Q118"/>
    <mergeCell ref="R117:R118"/>
    <mergeCell ref="AQ119:AQ120"/>
    <mergeCell ref="AQ115:AQ116"/>
    <mergeCell ref="D117:D118"/>
    <mergeCell ref="E117:E118"/>
    <mergeCell ref="F117:F118"/>
    <mergeCell ref="G117:G118"/>
    <mergeCell ref="H117:H118"/>
    <mergeCell ref="K117:K118"/>
    <mergeCell ref="V115:V116"/>
    <mergeCell ref="W115:W116"/>
    <mergeCell ref="X115:X116"/>
    <mergeCell ref="Y115:Y116"/>
    <mergeCell ref="Z115:Z116"/>
    <mergeCell ref="AA115:AA116"/>
    <mergeCell ref="P115:P116"/>
    <mergeCell ref="Q115:Q116"/>
    <mergeCell ref="R115:R116"/>
    <mergeCell ref="S115:S116"/>
    <mergeCell ref="T115:T116"/>
    <mergeCell ref="U115:U116"/>
    <mergeCell ref="AQ117:AQ118"/>
    <mergeCell ref="D115:D116"/>
    <mergeCell ref="E115:E116"/>
    <mergeCell ref="F115:F116"/>
    <mergeCell ref="G115:G116"/>
    <mergeCell ref="H115:H116"/>
    <mergeCell ref="V119:V120"/>
    <mergeCell ref="W119:W120"/>
    <mergeCell ref="X119:X120"/>
    <mergeCell ref="Y119:Y120"/>
    <mergeCell ref="Z119:Z120"/>
    <mergeCell ref="AA119:AA120"/>
    <mergeCell ref="P119:P120"/>
    <mergeCell ref="Q119:Q120"/>
    <mergeCell ref="R119:R120"/>
    <mergeCell ref="S119:S120"/>
    <mergeCell ref="T119:T120"/>
    <mergeCell ref="U119:U120"/>
    <mergeCell ref="Z117:Z118"/>
    <mergeCell ref="AA117:AA118"/>
    <mergeCell ref="AB117:AB118"/>
    <mergeCell ref="AC117:AC118"/>
    <mergeCell ref="S117:S118"/>
    <mergeCell ref="T117:T118"/>
    <mergeCell ref="U117:U118"/>
    <mergeCell ref="V117:V118"/>
    <mergeCell ref="W117:W118"/>
    <mergeCell ref="X117:X118"/>
    <mergeCell ref="S121:S122"/>
    <mergeCell ref="T121:T122"/>
    <mergeCell ref="U121:U122"/>
    <mergeCell ref="V121:V122"/>
    <mergeCell ref="W121:W122"/>
    <mergeCell ref="X121:X122"/>
    <mergeCell ref="L121:L122"/>
    <mergeCell ref="M121:M122"/>
    <mergeCell ref="N121:N122"/>
    <mergeCell ref="P121:P122"/>
    <mergeCell ref="Q121:Q122"/>
    <mergeCell ref="R121:R122"/>
    <mergeCell ref="D121:D122"/>
    <mergeCell ref="E121:E122"/>
    <mergeCell ref="F121:F122"/>
    <mergeCell ref="G121:G122"/>
    <mergeCell ref="H121:H122"/>
    <mergeCell ref="K121:K122"/>
    <mergeCell ref="T123:T124"/>
    <mergeCell ref="U123:U124"/>
    <mergeCell ref="AQ125:AQ126"/>
    <mergeCell ref="D123:D124"/>
    <mergeCell ref="E123:E124"/>
    <mergeCell ref="F123:F124"/>
    <mergeCell ref="G123:G124"/>
    <mergeCell ref="H123:H124"/>
    <mergeCell ref="K123:K124"/>
    <mergeCell ref="L123:L124"/>
    <mergeCell ref="M123:M124"/>
    <mergeCell ref="N123:N124"/>
    <mergeCell ref="AB123:AB124"/>
    <mergeCell ref="AC123:AC124"/>
    <mergeCell ref="Y125:Y126"/>
    <mergeCell ref="AQ121:AQ122"/>
    <mergeCell ref="D119:D120"/>
    <mergeCell ref="E119:E120"/>
    <mergeCell ref="F119:F120"/>
    <mergeCell ref="G119:G120"/>
    <mergeCell ref="H119:H120"/>
    <mergeCell ref="K119:K120"/>
    <mergeCell ref="L119:L120"/>
    <mergeCell ref="M119:M120"/>
    <mergeCell ref="N119:N120"/>
    <mergeCell ref="AB119:AB120"/>
    <mergeCell ref="AC119:AC120"/>
    <mergeCell ref="Y121:Y122"/>
    <mergeCell ref="Z121:Z122"/>
    <mergeCell ref="AA121:AA122"/>
    <mergeCell ref="AB121:AB122"/>
    <mergeCell ref="AC121:AC122"/>
    <mergeCell ref="AB125:AB126"/>
    <mergeCell ref="AC125:AC126"/>
    <mergeCell ref="S125:S126"/>
    <mergeCell ref="T125:T126"/>
    <mergeCell ref="U125:U126"/>
    <mergeCell ref="V125:V126"/>
    <mergeCell ref="W125:W126"/>
    <mergeCell ref="X125:X126"/>
    <mergeCell ref="L125:L126"/>
    <mergeCell ref="M125:M126"/>
    <mergeCell ref="N125:N126"/>
    <mergeCell ref="P125:P126"/>
    <mergeCell ref="Q125:Q126"/>
    <mergeCell ref="R125:R126"/>
    <mergeCell ref="AQ127:AQ128"/>
    <mergeCell ref="AQ123:AQ124"/>
    <mergeCell ref="D125:D126"/>
    <mergeCell ref="E125:E126"/>
    <mergeCell ref="F125:F126"/>
    <mergeCell ref="G125:G126"/>
    <mergeCell ref="H125:H126"/>
    <mergeCell ref="K125:K126"/>
    <mergeCell ref="V123:V124"/>
    <mergeCell ref="W123:W124"/>
    <mergeCell ref="X123:X124"/>
    <mergeCell ref="Y123:Y124"/>
    <mergeCell ref="Z123:Z124"/>
    <mergeCell ref="AA123:AA124"/>
    <mergeCell ref="P123:P124"/>
    <mergeCell ref="Q123:Q124"/>
    <mergeCell ref="R123:R124"/>
    <mergeCell ref="S123:S124"/>
    <mergeCell ref="G129:G130"/>
    <mergeCell ref="H129:H130"/>
    <mergeCell ref="K129:K130"/>
    <mergeCell ref="V127:V128"/>
    <mergeCell ref="W127:W128"/>
    <mergeCell ref="X127:X128"/>
    <mergeCell ref="Y127:Y128"/>
    <mergeCell ref="Z127:Z128"/>
    <mergeCell ref="AA127:AA128"/>
    <mergeCell ref="P127:P128"/>
    <mergeCell ref="Q127:Q128"/>
    <mergeCell ref="R127:R128"/>
    <mergeCell ref="S127:S128"/>
    <mergeCell ref="T127:T128"/>
    <mergeCell ref="U127:U128"/>
    <mergeCell ref="Z125:Z126"/>
    <mergeCell ref="AA125:AA126"/>
    <mergeCell ref="AQ129:AQ130"/>
    <mergeCell ref="D127:D128"/>
    <mergeCell ref="E127:E128"/>
    <mergeCell ref="F127:F128"/>
    <mergeCell ref="G127:G128"/>
    <mergeCell ref="H127:H128"/>
    <mergeCell ref="K127:K128"/>
    <mergeCell ref="L127:L128"/>
    <mergeCell ref="M127:M128"/>
    <mergeCell ref="N127:N128"/>
    <mergeCell ref="AB127:AB128"/>
    <mergeCell ref="AC127:AC128"/>
    <mergeCell ref="Y129:Y130"/>
    <mergeCell ref="Z129:Z130"/>
    <mergeCell ref="AA129:AA130"/>
    <mergeCell ref="AB129:AB130"/>
    <mergeCell ref="AC129:AC130"/>
    <mergeCell ref="S129:S130"/>
    <mergeCell ref="T129:T130"/>
    <mergeCell ref="U129:U130"/>
    <mergeCell ref="V129:V130"/>
    <mergeCell ref="W129:W130"/>
    <mergeCell ref="X129:X130"/>
    <mergeCell ref="L129:L130"/>
    <mergeCell ref="M129:M130"/>
    <mergeCell ref="N129:N130"/>
    <mergeCell ref="P129:P130"/>
    <mergeCell ref="Q129:Q130"/>
    <mergeCell ref="R129:R130"/>
    <mergeCell ref="D129:D130"/>
    <mergeCell ref="E129:E130"/>
    <mergeCell ref="F129:F130"/>
    <mergeCell ref="AQ131:AQ132"/>
    <mergeCell ref="D133:D134"/>
    <mergeCell ref="E133:E134"/>
    <mergeCell ref="F133:F134"/>
    <mergeCell ref="G133:G134"/>
    <mergeCell ref="H133:H134"/>
    <mergeCell ref="K133:K134"/>
    <mergeCell ref="V131:V132"/>
    <mergeCell ref="W131:W132"/>
    <mergeCell ref="X131:X132"/>
    <mergeCell ref="Y131:Y132"/>
    <mergeCell ref="Z131:Z132"/>
    <mergeCell ref="AA131:AA132"/>
    <mergeCell ref="P131:P132"/>
    <mergeCell ref="Q131:Q132"/>
    <mergeCell ref="R131:R132"/>
    <mergeCell ref="S131:S132"/>
    <mergeCell ref="T131:T132"/>
    <mergeCell ref="U131:U132"/>
    <mergeCell ref="D131:D132"/>
    <mergeCell ref="E131:E132"/>
    <mergeCell ref="F131:F132"/>
    <mergeCell ref="G131:G132"/>
    <mergeCell ref="H131:H132"/>
    <mergeCell ref="K131:K132"/>
    <mergeCell ref="L131:L132"/>
    <mergeCell ref="M131:M132"/>
    <mergeCell ref="N131:N132"/>
    <mergeCell ref="AB131:AB132"/>
    <mergeCell ref="AC131:AC132"/>
    <mergeCell ref="Y133:Y134"/>
    <mergeCell ref="Z133:Z134"/>
    <mergeCell ref="AA133:AA134"/>
    <mergeCell ref="AB133:AB134"/>
    <mergeCell ref="AC133:AC134"/>
    <mergeCell ref="S133:S134"/>
    <mergeCell ref="T133:T134"/>
    <mergeCell ref="U133:U134"/>
    <mergeCell ref="V133:V134"/>
    <mergeCell ref="W133:W134"/>
    <mergeCell ref="X133:X134"/>
    <mergeCell ref="L133:L134"/>
    <mergeCell ref="M133:M134"/>
    <mergeCell ref="N133:N134"/>
    <mergeCell ref="P133:P134"/>
    <mergeCell ref="Q133:Q134"/>
    <mergeCell ref="R133:R134"/>
    <mergeCell ref="AQ135:AQ136"/>
    <mergeCell ref="N137:N138"/>
    <mergeCell ref="P137:P138"/>
    <mergeCell ref="Q137:Q138"/>
    <mergeCell ref="R137:R138"/>
    <mergeCell ref="AQ133:AQ134"/>
    <mergeCell ref="D137:D138"/>
    <mergeCell ref="E137:E138"/>
    <mergeCell ref="F137:F138"/>
    <mergeCell ref="G137:G138"/>
    <mergeCell ref="H137:H138"/>
    <mergeCell ref="K137:K138"/>
    <mergeCell ref="V135:V136"/>
    <mergeCell ref="W135:W136"/>
    <mergeCell ref="X135:X136"/>
    <mergeCell ref="Y135:Y136"/>
    <mergeCell ref="Z135:Z136"/>
    <mergeCell ref="AA135:AA136"/>
    <mergeCell ref="P135:P136"/>
    <mergeCell ref="Q135:Q136"/>
    <mergeCell ref="R135:R136"/>
    <mergeCell ref="S135:S136"/>
    <mergeCell ref="T135:T136"/>
    <mergeCell ref="U135:U136"/>
    <mergeCell ref="K139:K140"/>
    <mergeCell ref="L139:L140"/>
    <mergeCell ref="M139:M140"/>
    <mergeCell ref="N139:N140"/>
    <mergeCell ref="AB139:AB140"/>
    <mergeCell ref="AC139:AC140"/>
    <mergeCell ref="Y141:Y142"/>
    <mergeCell ref="AQ137:AQ138"/>
    <mergeCell ref="D135:D136"/>
    <mergeCell ref="E135:E136"/>
    <mergeCell ref="F135:F136"/>
    <mergeCell ref="G135:G136"/>
    <mergeCell ref="H135:H136"/>
    <mergeCell ref="K135:K136"/>
    <mergeCell ref="L135:L136"/>
    <mergeCell ref="M135:M136"/>
    <mergeCell ref="N135:N136"/>
    <mergeCell ref="AB135:AB136"/>
    <mergeCell ref="AC135:AC136"/>
    <mergeCell ref="Y137:Y138"/>
    <mergeCell ref="Z137:Z138"/>
    <mergeCell ref="AA137:AA138"/>
    <mergeCell ref="AB137:AB138"/>
    <mergeCell ref="AC137:AC138"/>
    <mergeCell ref="S137:S138"/>
    <mergeCell ref="T137:T138"/>
    <mergeCell ref="U137:U138"/>
    <mergeCell ref="V137:V138"/>
    <mergeCell ref="W137:W138"/>
    <mergeCell ref="X137:X138"/>
    <mergeCell ref="L137:L138"/>
    <mergeCell ref="M137:M138"/>
    <mergeCell ref="L141:L142"/>
    <mergeCell ref="M141:M142"/>
    <mergeCell ref="N141:N142"/>
    <mergeCell ref="P141:P142"/>
    <mergeCell ref="Q141:Q142"/>
    <mergeCell ref="R141:R142"/>
    <mergeCell ref="AQ143:AQ144"/>
    <mergeCell ref="AQ139:AQ140"/>
    <mergeCell ref="D141:D142"/>
    <mergeCell ref="E141:E142"/>
    <mergeCell ref="F141:F142"/>
    <mergeCell ref="G141:G142"/>
    <mergeCell ref="H141:H142"/>
    <mergeCell ref="K141:K142"/>
    <mergeCell ref="V139:V140"/>
    <mergeCell ref="W139:W140"/>
    <mergeCell ref="X139:X140"/>
    <mergeCell ref="Y139:Y140"/>
    <mergeCell ref="Z139:Z140"/>
    <mergeCell ref="AA139:AA140"/>
    <mergeCell ref="P139:P140"/>
    <mergeCell ref="Q139:Q140"/>
    <mergeCell ref="R139:R140"/>
    <mergeCell ref="S139:S140"/>
    <mergeCell ref="T139:T140"/>
    <mergeCell ref="U139:U140"/>
    <mergeCell ref="AQ141:AQ142"/>
    <mergeCell ref="D139:D140"/>
    <mergeCell ref="E139:E140"/>
    <mergeCell ref="F139:F140"/>
    <mergeCell ref="G139:G140"/>
    <mergeCell ref="H139:H140"/>
    <mergeCell ref="V143:V144"/>
    <mergeCell ref="W143:W144"/>
    <mergeCell ref="X143:X144"/>
    <mergeCell ref="Y143:Y144"/>
    <mergeCell ref="Z143:Z144"/>
    <mergeCell ref="AA143:AA144"/>
    <mergeCell ref="P143:P144"/>
    <mergeCell ref="Q143:Q144"/>
    <mergeCell ref="R143:R144"/>
    <mergeCell ref="S143:S144"/>
    <mergeCell ref="T143:T144"/>
    <mergeCell ref="U143:U144"/>
    <mergeCell ref="Z141:Z142"/>
    <mergeCell ref="AA141:AA142"/>
    <mergeCell ref="AB141:AB142"/>
    <mergeCell ref="AC141:AC142"/>
    <mergeCell ref="S141:S142"/>
    <mergeCell ref="T141:T142"/>
    <mergeCell ref="U141:U142"/>
    <mergeCell ref="V141:V142"/>
    <mergeCell ref="W141:W142"/>
    <mergeCell ref="X141:X142"/>
    <mergeCell ref="S145:S146"/>
    <mergeCell ref="T145:T146"/>
    <mergeCell ref="U145:U146"/>
    <mergeCell ref="V145:V146"/>
    <mergeCell ref="W145:W146"/>
    <mergeCell ref="X145:X146"/>
    <mergeCell ref="L145:L146"/>
    <mergeCell ref="M145:M146"/>
    <mergeCell ref="N145:N146"/>
    <mergeCell ref="P145:P146"/>
    <mergeCell ref="Q145:Q146"/>
    <mergeCell ref="R145:R146"/>
    <mergeCell ref="D145:D146"/>
    <mergeCell ref="E145:E146"/>
    <mergeCell ref="F145:F146"/>
    <mergeCell ref="G145:G146"/>
    <mergeCell ref="H145:H146"/>
    <mergeCell ref="K145:K146"/>
    <mergeCell ref="T147:T148"/>
    <mergeCell ref="U147:U148"/>
    <mergeCell ref="AQ149:AQ150"/>
    <mergeCell ref="D147:D148"/>
    <mergeCell ref="E147:E148"/>
    <mergeCell ref="F147:F148"/>
    <mergeCell ref="G147:G148"/>
    <mergeCell ref="H147:H148"/>
    <mergeCell ref="K147:K148"/>
    <mergeCell ref="L147:L148"/>
    <mergeCell ref="M147:M148"/>
    <mergeCell ref="N147:N148"/>
    <mergeCell ref="AB147:AB148"/>
    <mergeCell ref="AC147:AC148"/>
    <mergeCell ref="Y149:Y150"/>
    <mergeCell ref="AQ145:AQ146"/>
    <mergeCell ref="D143:D144"/>
    <mergeCell ref="E143:E144"/>
    <mergeCell ref="F143:F144"/>
    <mergeCell ref="G143:G144"/>
    <mergeCell ref="H143:H144"/>
    <mergeCell ref="K143:K144"/>
    <mergeCell ref="L143:L144"/>
    <mergeCell ref="M143:M144"/>
    <mergeCell ref="N143:N144"/>
    <mergeCell ref="AB143:AB144"/>
    <mergeCell ref="AC143:AC144"/>
    <mergeCell ref="Y145:Y146"/>
    <mergeCell ref="Z145:Z146"/>
    <mergeCell ref="AA145:AA146"/>
    <mergeCell ref="AB145:AB146"/>
    <mergeCell ref="AC145:AC146"/>
    <mergeCell ref="AB149:AB150"/>
    <mergeCell ref="AC149:AC150"/>
    <mergeCell ref="S149:S150"/>
    <mergeCell ref="T149:T150"/>
    <mergeCell ref="U149:U150"/>
    <mergeCell ref="V149:V150"/>
    <mergeCell ref="W149:W150"/>
    <mergeCell ref="X149:X150"/>
    <mergeCell ref="L149:L150"/>
    <mergeCell ref="M149:M150"/>
    <mergeCell ref="N149:N150"/>
    <mergeCell ref="P149:P150"/>
    <mergeCell ref="Q149:Q150"/>
    <mergeCell ref="R149:R150"/>
    <mergeCell ref="AQ151:AQ152"/>
    <mergeCell ref="AQ147:AQ148"/>
    <mergeCell ref="D149:D150"/>
    <mergeCell ref="E149:E150"/>
    <mergeCell ref="F149:F150"/>
    <mergeCell ref="G149:G150"/>
    <mergeCell ref="H149:H150"/>
    <mergeCell ref="K149:K150"/>
    <mergeCell ref="V147:V148"/>
    <mergeCell ref="W147:W148"/>
    <mergeCell ref="X147:X148"/>
    <mergeCell ref="Y147:Y148"/>
    <mergeCell ref="Z147:Z148"/>
    <mergeCell ref="AA147:AA148"/>
    <mergeCell ref="P147:P148"/>
    <mergeCell ref="Q147:Q148"/>
    <mergeCell ref="R147:R148"/>
    <mergeCell ref="S147:S148"/>
    <mergeCell ref="G153:G154"/>
    <mergeCell ref="H153:H154"/>
    <mergeCell ref="K153:K154"/>
    <mergeCell ref="V151:V152"/>
    <mergeCell ref="W151:W152"/>
    <mergeCell ref="X151:X152"/>
    <mergeCell ref="Y151:Y152"/>
    <mergeCell ref="Z151:Z152"/>
    <mergeCell ref="AA151:AA152"/>
    <mergeCell ref="P151:P152"/>
    <mergeCell ref="Q151:Q152"/>
    <mergeCell ref="R151:R152"/>
    <mergeCell ref="S151:S152"/>
    <mergeCell ref="T151:T152"/>
    <mergeCell ref="U151:U152"/>
    <mergeCell ref="Z149:Z150"/>
    <mergeCell ref="AA149:AA150"/>
    <mergeCell ref="AQ153:AQ154"/>
    <mergeCell ref="D151:D152"/>
    <mergeCell ref="E151:E152"/>
    <mergeCell ref="F151:F152"/>
    <mergeCell ref="G151:G152"/>
    <mergeCell ref="H151:H152"/>
    <mergeCell ref="K151:K152"/>
    <mergeCell ref="L151:L152"/>
    <mergeCell ref="M151:M152"/>
    <mergeCell ref="N151:N152"/>
    <mergeCell ref="AB151:AB152"/>
    <mergeCell ref="AC151:AC152"/>
    <mergeCell ref="Y153:Y154"/>
    <mergeCell ref="Z153:Z154"/>
    <mergeCell ref="AA153:AA154"/>
    <mergeCell ref="AB153:AB154"/>
    <mergeCell ref="AC153:AC154"/>
    <mergeCell ref="S153:S154"/>
    <mergeCell ref="T153:T154"/>
    <mergeCell ref="U153:U154"/>
    <mergeCell ref="V153:V154"/>
    <mergeCell ref="W153:W154"/>
    <mergeCell ref="X153:X154"/>
    <mergeCell ref="L153:L154"/>
    <mergeCell ref="M153:M154"/>
    <mergeCell ref="N153:N154"/>
    <mergeCell ref="P153:P154"/>
    <mergeCell ref="Q153:Q154"/>
    <mergeCell ref="R153:R154"/>
    <mergeCell ref="D153:D154"/>
    <mergeCell ref="E153:E154"/>
    <mergeCell ref="F153:F154"/>
    <mergeCell ref="AQ155:AQ156"/>
    <mergeCell ref="D157:D158"/>
    <mergeCell ref="E157:E158"/>
    <mergeCell ref="F157:F158"/>
    <mergeCell ref="G157:G158"/>
    <mergeCell ref="H157:H158"/>
    <mergeCell ref="K157:K158"/>
    <mergeCell ref="V155:V156"/>
    <mergeCell ref="W155:W156"/>
    <mergeCell ref="X155:X156"/>
    <mergeCell ref="Y155:Y156"/>
    <mergeCell ref="Z155:Z156"/>
    <mergeCell ref="AA155:AA156"/>
    <mergeCell ref="P155:P156"/>
    <mergeCell ref="Q155:Q156"/>
    <mergeCell ref="R155:R156"/>
    <mergeCell ref="S155:S156"/>
    <mergeCell ref="T155:T156"/>
    <mergeCell ref="U155:U156"/>
    <mergeCell ref="AQ157:AQ158"/>
    <mergeCell ref="D155:D156"/>
    <mergeCell ref="E155:E156"/>
    <mergeCell ref="F155:F156"/>
    <mergeCell ref="G155:G156"/>
    <mergeCell ref="H155:H156"/>
    <mergeCell ref="K155:K156"/>
    <mergeCell ref="L155:L156"/>
    <mergeCell ref="M155:M156"/>
    <mergeCell ref="N155:N156"/>
    <mergeCell ref="AB155:AB156"/>
    <mergeCell ref="AC155:AC156"/>
    <mergeCell ref="Y157:Y158"/>
    <mergeCell ref="Z157:Z158"/>
    <mergeCell ref="AA157:AA158"/>
    <mergeCell ref="AB157:AB158"/>
    <mergeCell ref="AC157:AC158"/>
    <mergeCell ref="S157:S158"/>
    <mergeCell ref="T157:T158"/>
    <mergeCell ref="U157:U158"/>
    <mergeCell ref="V157:V158"/>
    <mergeCell ref="W157:W158"/>
    <mergeCell ref="X157:X158"/>
    <mergeCell ref="L157:L158"/>
    <mergeCell ref="M157:M158"/>
    <mergeCell ref="N157:N158"/>
    <mergeCell ref="P157:P158"/>
    <mergeCell ref="Q157:Q158"/>
    <mergeCell ref="R157:R158"/>
    <mergeCell ref="AQ159:AQ160"/>
    <mergeCell ref="N161:N162"/>
    <mergeCell ref="P161:P162"/>
    <mergeCell ref="Q161:Q162"/>
    <mergeCell ref="R161:R162"/>
    <mergeCell ref="D161:D162"/>
    <mergeCell ref="E161:E162"/>
    <mergeCell ref="F161:F162"/>
    <mergeCell ref="G161:G162"/>
    <mergeCell ref="H161:H162"/>
    <mergeCell ref="K161:K162"/>
    <mergeCell ref="V159:V160"/>
    <mergeCell ref="W159:W160"/>
    <mergeCell ref="X159:X160"/>
    <mergeCell ref="Y159:Y160"/>
    <mergeCell ref="Z159:Z160"/>
    <mergeCell ref="AA159:AA160"/>
    <mergeCell ref="P159:P160"/>
    <mergeCell ref="Q159:Q160"/>
    <mergeCell ref="R159:R160"/>
    <mergeCell ref="S159:S160"/>
    <mergeCell ref="T159:T160"/>
    <mergeCell ref="U159:U160"/>
    <mergeCell ref="K163:K164"/>
    <mergeCell ref="L163:L164"/>
    <mergeCell ref="M163:M164"/>
    <mergeCell ref="N163:N164"/>
    <mergeCell ref="AB163:AB164"/>
    <mergeCell ref="AC163:AC164"/>
    <mergeCell ref="Y165:Y166"/>
    <mergeCell ref="AQ161:AQ162"/>
    <mergeCell ref="D159:D160"/>
    <mergeCell ref="E159:E160"/>
    <mergeCell ref="F159:F160"/>
    <mergeCell ref="G159:G160"/>
    <mergeCell ref="H159:H160"/>
    <mergeCell ref="K159:K160"/>
    <mergeCell ref="L159:L160"/>
    <mergeCell ref="M159:M160"/>
    <mergeCell ref="N159:N160"/>
    <mergeCell ref="AB159:AB160"/>
    <mergeCell ref="AC159:AC160"/>
    <mergeCell ref="Y161:Y162"/>
    <mergeCell ref="Z161:Z162"/>
    <mergeCell ref="AA161:AA162"/>
    <mergeCell ref="AB161:AB162"/>
    <mergeCell ref="AC161:AC162"/>
    <mergeCell ref="S161:S162"/>
    <mergeCell ref="T161:T162"/>
    <mergeCell ref="U161:U162"/>
    <mergeCell ref="V161:V162"/>
    <mergeCell ref="W161:W162"/>
    <mergeCell ref="X161:X162"/>
    <mergeCell ref="L161:L162"/>
    <mergeCell ref="M161:M162"/>
    <mergeCell ref="L165:L166"/>
    <mergeCell ref="M165:M166"/>
    <mergeCell ref="N165:N166"/>
    <mergeCell ref="P165:P166"/>
    <mergeCell ref="Q165:Q166"/>
    <mergeCell ref="R165:R166"/>
    <mergeCell ref="AQ167:AQ168"/>
    <mergeCell ref="AQ163:AQ164"/>
    <mergeCell ref="D165:D166"/>
    <mergeCell ref="E165:E166"/>
    <mergeCell ref="F165:F166"/>
    <mergeCell ref="G165:G166"/>
    <mergeCell ref="H165:H166"/>
    <mergeCell ref="K165:K166"/>
    <mergeCell ref="V163:V164"/>
    <mergeCell ref="W163:W164"/>
    <mergeCell ref="X163:X164"/>
    <mergeCell ref="Y163:Y164"/>
    <mergeCell ref="Z163:Z164"/>
    <mergeCell ref="AA163:AA164"/>
    <mergeCell ref="P163:P164"/>
    <mergeCell ref="Q163:Q164"/>
    <mergeCell ref="R163:R164"/>
    <mergeCell ref="S163:S164"/>
    <mergeCell ref="T163:T164"/>
    <mergeCell ref="U163:U164"/>
    <mergeCell ref="AQ165:AQ166"/>
    <mergeCell ref="D163:D164"/>
    <mergeCell ref="E163:E164"/>
    <mergeCell ref="F163:F164"/>
    <mergeCell ref="G163:G164"/>
    <mergeCell ref="H163:H164"/>
    <mergeCell ref="V167:V168"/>
    <mergeCell ref="W167:W168"/>
    <mergeCell ref="X167:X168"/>
    <mergeCell ref="Y167:Y168"/>
    <mergeCell ref="Z167:Z168"/>
    <mergeCell ref="AA167:AA168"/>
    <mergeCell ref="P167:P168"/>
    <mergeCell ref="Q167:Q168"/>
    <mergeCell ref="R167:R168"/>
    <mergeCell ref="S167:S168"/>
    <mergeCell ref="T167:T168"/>
    <mergeCell ref="U167:U168"/>
    <mergeCell ref="Z165:Z166"/>
    <mergeCell ref="AA165:AA166"/>
    <mergeCell ref="AB165:AB166"/>
    <mergeCell ref="AC165:AC166"/>
    <mergeCell ref="S165:S166"/>
    <mergeCell ref="T165:T166"/>
    <mergeCell ref="U165:U166"/>
    <mergeCell ref="V165:V166"/>
    <mergeCell ref="W165:W166"/>
    <mergeCell ref="X165:X166"/>
    <mergeCell ref="S169:S170"/>
    <mergeCell ref="T169:T170"/>
    <mergeCell ref="U169:U170"/>
    <mergeCell ref="V169:V170"/>
    <mergeCell ref="W169:W170"/>
    <mergeCell ref="X169:X170"/>
    <mergeCell ref="L169:L170"/>
    <mergeCell ref="M169:M170"/>
    <mergeCell ref="N169:N170"/>
    <mergeCell ref="P169:P170"/>
    <mergeCell ref="Q169:Q170"/>
    <mergeCell ref="R169:R170"/>
    <mergeCell ref="D169:D170"/>
    <mergeCell ref="E169:E170"/>
    <mergeCell ref="F169:F170"/>
    <mergeCell ref="G169:G170"/>
    <mergeCell ref="H169:H170"/>
    <mergeCell ref="K169:K170"/>
    <mergeCell ref="T171:T172"/>
    <mergeCell ref="U171:U172"/>
    <mergeCell ref="AQ173:AQ174"/>
    <mergeCell ref="D171:D172"/>
    <mergeCell ref="E171:E172"/>
    <mergeCell ref="F171:F172"/>
    <mergeCell ref="G171:G172"/>
    <mergeCell ref="H171:H172"/>
    <mergeCell ref="K171:K172"/>
    <mergeCell ref="L171:L172"/>
    <mergeCell ref="M171:M172"/>
    <mergeCell ref="N171:N172"/>
    <mergeCell ref="AB171:AB172"/>
    <mergeCell ref="AC171:AC172"/>
    <mergeCell ref="Y173:Y174"/>
    <mergeCell ref="AQ169:AQ170"/>
    <mergeCell ref="D167:D168"/>
    <mergeCell ref="E167:E168"/>
    <mergeCell ref="F167:F168"/>
    <mergeCell ref="G167:G168"/>
    <mergeCell ref="H167:H168"/>
    <mergeCell ref="K167:K168"/>
    <mergeCell ref="L167:L168"/>
    <mergeCell ref="M167:M168"/>
    <mergeCell ref="N167:N168"/>
    <mergeCell ref="AB167:AB168"/>
    <mergeCell ref="AC167:AC168"/>
    <mergeCell ref="Y169:Y170"/>
    <mergeCell ref="Z169:Z170"/>
    <mergeCell ref="AA169:AA170"/>
    <mergeCell ref="AB169:AB170"/>
    <mergeCell ref="AC169:AC170"/>
    <mergeCell ref="AB173:AB174"/>
    <mergeCell ref="AC173:AC174"/>
    <mergeCell ref="S173:S174"/>
    <mergeCell ref="T173:T174"/>
    <mergeCell ref="U173:U174"/>
    <mergeCell ref="V173:V174"/>
    <mergeCell ref="W173:W174"/>
    <mergeCell ref="X173:X174"/>
    <mergeCell ref="L173:L174"/>
    <mergeCell ref="M173:M174"/>
    <mergeCell ref="N173:N174"/>
    <mergeCell ref="P173:P174"/>
    <mergeCell ref="Q173:Q174"/>
    <mergeCell ref="R173:R174"/>
    <mergeCell ref="AQ175:AQ176"/>
    <mergeCell ref="AQ171:AQ172"/>
    <mergeCell ref="D173:D174"/>
    <mergeCell ref="E173:E174"/>
    <mergeCell ref="F173:F174"/>
    <mergeCell ref="G173:G174"/>
    <mergeCell ref="H173:H174"/>
    <mergeCell ref="K173:K174"/>
    <mergeCell ref="V171:V172"/>
    <mergeCell ref="W171:W172"/>
    <mergeCell ref="X171:X172"/>
    <mergeCell ref="Y171:Y172"/>
    <mergeCell ref="Z171:Z172"/>
    <mergeCell ref="AA171:AA172"/>
    <mergeCell ref="P171:P172"/>
    <mergeCell ref="Q171:Q172"/>
    <mergeCell ref="R171:R172"/>
    <mergeCell ref="S171:S172"/>
    <mergeCell ref="G177:G178"/>
    <mergeCell ref="H177:H178"/>
    <mergeCell ref="K177:K178"/>
    <mergeCell ref="V175:V176"/>
    <mergeCell ref="W175:W176"/>
    <mergeCell ref="X175:X176"/>
    <mergeCell ref="Y175:Y176"/>
    <mergeCell ref="Z175:Z176"/>
    <mergeCell ref="AA175:AA176"/>
    <mergeCell ref="P175:P176"/>
    <mergeCell ref="Q175:Q176"/>
    <mergeCell ref="R175:R176"/>
    <mergeCell ref="S175:S176"/>
    <mergeCell ref="T175:T176"/>
    <mergeCell ref="U175:U176"/>
    <mergeCell ref="Z173:Z174"/>
    <mergeCell ref="AA173:AA174"/>
    <mergeCell ref="AQ177:AQ178"/>
    <mergeCell ref="D175:D176"/>
    <mergeCell ref="E175:E176"/>
    <mergeCell ref="F175:F176"/>
    <mergeCell ref="G175:G176"/>
    <mergeCell ref="H175:H176"/>
    <mergeCell ref="K175:K176"/>
    <mergeCell ref="L175:L176"/>
    <mergeCell ref="M175:M176"/>
    <mergeCell ref="N175:N176"/>
    <mergeCell ref="AB175:AB176"/>
    <mergeCell ref="AC175:AC176"/>
    <mergeCell ref="Y177:Y178"/>
    <mergeCell ref="Z177:Z178"/>
    <mergeCell ref="AA177:AA178"/>
    <mergeCell ref="AB177:AB178"/>
    <mergeCell ref="AC177:AC178"/>
    <mergeCell ref="S177:S178"/>
    <mergeCell ref="T177:T178"/>
    <mergeCell ref="U177:U178"/>
    <mergeCell ref="V177:V178"/>
    <mergeCell ref="W177:W178"/>
    <mergeCell ref="X177:X178"/>
    <mergeCell ref="L177:L178"/>
    <mergeCell ref="M177:M178"/>
    <mergeCell ref="N177:N178"/>
    <mergeCell ref="P177:P178"/>
    <mergeCell ref="Q177:Q178"/>
    <mergeCell ref="R177:R178"/>
    <mergeCell ref="D177:D178"/>
    <mergeCell ref="E177:E178"/>
    <mergeCell ref="F177:F178"/>
    <mergeCell ref="AQ179:AQ180"/>
    <mergeCell ref="D181:D182"/>
    <mergeCell ref="E181:E182"/>
    <mergeCell ref="F181:F182"/>
    <mergeCell ref="G181:G182"/>
    <mergeCell ref="H181:H182"/>
    <mergeCell ref="K181:K182"/>
    <mergeCell ref="V179:V180"/>
    <mergeCell ref="W179:W180"/>
    <mergeCell ref="X179:X180"/>
    <mergeCell ref="Y179:Y180"/>
    <mergeCell ref="Z179:Z180"/>
    <mergeCell ref="AA179:AA180"/>
    <mergeCell ref="P179:P180"/>
    <mergeCell ref="Q179:Q180"/>
    <mergeCell ref="R179:R180"/>
    <mergeCell ref="S179:S180"/>
    <mergeCell ref="T179:T180"/>
    <mergeCell ref="U179:U180"/>
    <mergeCell ref="AQ181:AQ182"/>
    <mergeCell ref="D179:D180"/>
    <mergeCell ref="E179:E180"/>
    <mergeCell ref="F179:F180"/>
    <mergeCell ref="G179:G180"/>
    <mergeCell ref="H179:H180"/>
    <mergeCell ref="K179:K180"/>
    <mergeCell ref="L179:L180"/>
    <mergeCell ref="M179:M180"/>
    <mergeCell ref="N179:N180"/>
    <mergeCell ref="AB179:AB180"/>
    <mergeCell ref="AC179:AC180"/>
    <mergeCell ref="Z185:Z186"/>
    <mergeCell ref="AA185:AA186"/>
    <mergeCell ref="AQ189:AQ190"/>
    <mergeCell ref="D183:D184"/>
    <mergeCell ref="E183:E184"/>
    <mergeCell ref="F183:F184"/>
    <mergeCell ref="G183:G184"/>
    <mergeCell ref="H183:H184"/>
    <mergeCell ref="K183:K184"/>
    <mergeCell ref="L183:L184"/>
    <mergeCell ref="M183:M184"/>
    <mergeCell ref="N183:N184"/>
    <mergeCell ref="Y181:Y182"/>
    <mergeCell ref="Z181:Z182"/>
    <mergeCell ref="AA181:AA182"/>
    <mergeCell ref="AB181:AB182"/>
    <mergeCell ref="AC181:AC182"/>
    <mergeCell ref="S181:S182"/>
    <mergeCell ref="T181:T182"/>
    <mergeCell ref="U181:U182"/>
    <mergeCell ref="V181:V182"/>
    <mergeCell ref="W181:W182"/>
    <mergeCell ref="X181:X182"/>
    <mergeCell ref="L181:L182"/>
    <mergeCell ref="M181:M182"/>
    <mergeCell ref="N181:N182"/>
    <mergeCell ref="P181:P182"/>
    <mergeCell ref="Q181:Q182"/>
    <mergeCell ref="R181:R182"/>
    <mergeCell ref="AB183:AB184"/>
    <mergeCell ref="AC183:AC184"/>
    <mergeCell ref="AQ185:AQ186"/>
    <mergeCell ref="D191:D192"/>
    <mergeCell ref="E191:E192"/>
    <mergeCell ref="F191:F192"/>
    <mergeCell ref="G191:G192"/>
    <mergeCell ref="AB195:AB196"/>
    <mergeCell ref="AQ183:AQ184"/>
    <mergeCell ref="D189:D190"/>
    <mergeCell ref="E189:E190"/>
    <mergeCell ref="F189:F190"/>
    <mergeCell ref="G189:G190"/>
    <mergeCell ref="H189:H190"/>
    <mergeCell ref="K189:K190"/>
    <mergeCell ref="V183:V184"/>
    <mergeCell ref="W183:W184"/>
    <mergeCell ref="X183:X184"/>
    <mergeCell ref="Y183:Y184"/>
    <mergeCell ref="Z183:Z184"/>
    <mergeCell ref="AA183:AA184"/>
    <mergeCell ref="P183:P184"/>
    <mergeCell ref="Q183:Q184"/>
    <mergeCell ref="R183:R184"/>
    <mergeCell ref="S183:S184"/>
    <mergeCell ref="T183:T184"/>
    <mergeCell ref="U183:U184"/>
    <mergeCell ref="R185:R186"/>
    <mergeCell ref="S185:S186"/>
    <mergeCell ref="T185:T186"/>
    <mergeCell ref="U185:U186"/>
    <mergeCell ref="V185:V186"/>
    <mergeCell ref="W185:W186"/>
    <mergeCell ref="X185:X186"/>
    <mergeCell ref="Y185:Y186"/>
    <mergeCell ref="E195:E196"/>
    <mergeCell ref="F195:F196"/>
    <mergeCell ref="G195:G196"/>
    <mergeCell ref="H195:H196"/>
    <mergeCell ref="K195:K196"/>
    <mergeCell ref="L195:L196"/>
    <mergeCell ref="M195:M196"/>
    <mergeCell ref="N195:N196"/>
    <mergeCell ref="Y189:Y190"/>
    <mergeCell ref="Z189:Z190"/>
    <mergeCell ref="AA189:AA190"/>
    <mergeCell ref="AB189:AB190"/>
    <mergeCell ref="AC189:AC190"/>
    <mergeCell ref="S189:S190"/>
    <mergeCell ref="T189:T190"/>
    <mergeCell ref="U189:U190"/>
    <mergeCell ref="V189:V190"/>
    <mergeCell ref="W189:W190"/>
    <mergeCell ref="X189:X190"/>
    <mergeCell ref="L189:L190"/>
    <mergeCell ref="M189:M190"/>
    <mergeCell ref="N189:N190"/>
    <mergeCell ref="P189:P190"/>
    <mergeCell ref="Q189:Q190"/>
    <mergeCell ref="R189:R190"/>
    <mergeCell ref="M191:M192"/>
    <mergeCell ref="N191:N192"/>
    <mergeCell ref="P191:P192"/>
    <mergeCell ref="AC195:AC196"/>
    <mergeCell ref="AQ195:AQ196"/>
    <mergeCell ref="D201:D202"/>
    <mergeCell ref="E201:E202"/>
    <mergeCell ref="F201:F202"/>
    <mergeCell ref="G201:G202"/>
    <mergeCell ref="H201:H202"/>
    <mergeCell ref="K201:K202"/>
    <mergeCell ref="V195:V196"/>
    <mergeCell ref="W195:W196"/>
    <mergeCell ref="X195:X196"/>
    <mergeCell ref="Y195:Y196"/>
    <mergeCell ref="Z195:Z196"/>
    <mergeCell ref="AA195:AA196"/>
    <mergeCell ref="P195:P196"/>
    <mergeCell ref="Q195:Q196"/>
    <mergeCell ref="R195:R196"/>
    <mergeCell ref="S195:S196"/>
    <mergeCell ref="T195:T196"/>
    <mergeCell ref="U195:U196"/>
    <mergeCell ref="D197:D198"/>
    <mergeCell ref="E197:E198"/>
    <mergeCell ref="F197:F198"/>
    <mergeCell ref="G197:G198"/>
    <mergeCell ref="H197:H198"/>
    <mergeCell ref="K197:K198"/>
    <mergeCell ref="L197:L198"/>
    <mergeCell ref="M197:M198"/>
    <mergeCell ref="N197:N198"/>
    <mergeCell ref="P197:P198"/>
    <mergeCell ref="AQ201:AQ202"/>
    <mergeCell ref="D195:D196"/>
    <mergeCell ref="Y201:Y202"/>
    <mergeCell ref="Z201:Z202"/>
    <mergeCell ref="AA201:AA202"/>
    <mergeCell ref="AB201:AB202"/>
    <mergeCell ref="AC201:AC202"/>
    <mergeCell ref="S201:S202"/>
    <mergeCell ref="T201:T202"/>
    <mergeCell ref="U201:U202"/>
    <mergeCell ref="V201:V202"/>
    <mergeCell ref="W201:W202"/>
    <mergeCell ref="X201:X202"/>
    <mergeCell ref="L201:L202"/>
    <mergeCell ref="M201:M202"/>
    <mergeCell ref="N201:N202"/>
    <mergeCell ref="P201:P202"/>
    <mergeCell ref="Q201:Q202"/>
    <mergeCell ref="R201:R202"/>
    <mergeCell ref="AB203:AB204"/>
    <mergeCell ref="AC203:AC204"/>
    <mergeCell ref="AQ203:AQ204"/>
    <mergeCell ref="D205:D206"/>
    <mergeCell ref="E205:E206"/>
    <mergeCell ref="F205:F206"/>
    <mergeCell ref="G205:G206"/>
    <mergeCell ref="H205:H206"/>
    <mergeCell ref="K205:K206"/>
    <mergeCell ref="V203:V204"/>
    <mergeCell ref="W203:W204"/>
    <mergeCell ref="X203:X204"/>
    <mergeCell ref="Y203:Y204"/>
    <mergeCell ref="Z203:Z204"/>
    <mergeCell ref="AA203:AA204"/>
    <mergeCell ref="P203:P204"/>
    <mergeCell ref="Q203:Q204"/>
    <mergeCell ref="R203:R204"/>
    <mergeCell ref="S203:S204"/>
    <mergeCell ref="T203:T204"/>
    <mergeCell ref="U203:U204"/>
    <mergeCell ref="AQ205:AQ206"/>
    <mergeCell ref="D203:D204"/>
    <mergeCell ref="E203:E204"/>
    <mergeCell ref="F203:F204"/>
    <mergeCell ref="G203:G204"/>
    <mergeCell ref="H203:H204"/>
    <mergeCell ref="K203:K204"/>
    <mergeCell ref="L203:L204"/>
    <mergeCell ref="M203:M204"/>
    <mergeCell ref="N203:N204"/>
    <mergeCell ref="Y205:Y206"/>
    <mergeCell ref="Z205:Z206"/>
    <mergeCell ref="AA205:AA206"/>
    <mergeCell ref="K211:K212"/>
    <mergeCell ref="L211:L212"/>
    <mergeCell ref="M211:M212"/>
    <mergeCell ref="N211:N212"/>
    <mergeCell ref="AB211:AB212"/>
    <mergeCell ref="AC211:AC212"/>
    <mergeCell ref="AQ207:AQ208"/>
    <mergeCell ref="D209:D210"/>
    <mergeCell ref="E209:E210"/>
    <mergeCell ref="F209:F210"/>
    <mergeCell ref="G209:G210"/>
    <mergeCell ref="H209:H210"/>
    <mergeCell ref="K209:K210"/>
    <mergeCell ref="V207:V208"/>
    <mergeCell ref="W207:W208"/>
    <mergeCell ref="X207:X208"/>
    <mergeCell ref="Y207:Y208"/>
    <mergeCell ref="Z207:Z208"/>
    <mergeCell ref="AA207:AA208"/>
    <mergeCell ref="P207:P208"/>
    <mergeCell ref="Q207:Q208"/>
    <mergeCell ref="R207:R208"/>
    <mergeCell ref="S207:S208"/>
    <mergeCell ref="T207:T208"/>
    <mergeCell ref="M209:M210"/>
    <mergeCell ref="N209:N210"/>
    <mergeCell ref="P209:P210"/>
    <mergeCell ref="Q209:Q210"/>
    <mergeCell ref="R209:R210"/>
    <mergeCell ref="AQ209:AQ210"/>
    <mergeCell ref="D207:D208"/>
    <mergeCell ref="E207:E208"/>
    <mergeCell ref="L213:L214"/>
    <mergeCell ref="M213:M214"/>
    <mergeCell ref="N213:N214"/>
    <mergeCell ref="P213:P214"/>
    <mergeCell ref="Q213:Q214"/>
    <mergeCell ref="R213:R214"/>
    <mergeCell ref="AB205:AB206"/>
    <mergeCell ref="AC205:AC206"/>
    <mergeCell ref="S205:S206"/>
    <mergeCell ref="T205:T206"/>
    <mergeCell ref="U205:U206"/>
    <mergeCell ref="V205:V206"/>
    <mergeCell ref="W205:W206"/>
    <mergeCell ref="X205:X206"/>
    <mergeCell ref="L205:L206"/>
    <mergeCell ref="M205:M206"/>
    <mergeCell ref="N205:N206"/>
    <mergeCell ref="P205:P206"/>
    <mergeCell ref="Q205:Q206"/>
    <mergeCell ref="R205:R206"/>
    <mergeCell ref="U207:U208"/>
    <mergeCell ref="F207:F208"/>
    <mergeCell ref="G207:G208"/>
    <mergeCell ref="H207:H208"/>
    <mergeCell ref="K207:K208"/>
    <mergeCell ref="L207:L208"/>
    <mergeCell ref="M207:M208"/>
    <mergeCell ref="N207:N208"/>
    <mergeCell ref="AB207:AB208"/>
    <mergeCell ref="AC207:AC208"/>
    <mergeCell ref="Y209:Y210"/>
    <mergeCell ref="Z209:Z210"/>
    <mergeCell ref="AA209:AA210"/>
    <mergeCell ref="AB209:AB210"/>
    <mergeCell ref="AC209:AC210"/>
    <mergeCell ref="S209:S210"/>
    <mergeCell ref="T209:T210"/>
    <mergeCell ref="U209:U210"/>
    <mergeCell ref="V209:V210"/>
    <mergeCell ref="W209:W210"/>
    <mergeCell ref="X209:X210"/>
    <mergeCell ref="L209:L210"/>
    <mergeCell ref="AQ215:AQ216"/>
    <mergeCell ref="AQ211:AQ212"/>
    <mergeCell ref="D213:D214"/>
    <mergeCell ref="E213:E214"/>
    <mergeCell ref="F213:F214"/>
    <mergeCell ref="G213:G214"/>
    <mergeCell ref="H213:H214"/>
    <mergeCell ref="K213:K214"/>
    <mergeCell ref="V211:V212"/>
    <mergeCell ref="W211:W212"/>
    <mergeCell ref="X211:X212"/>
    <mergeCell ref="Y211:Y212"/>
    <mergeCell ref="Z211:Z212"/>
    <mergeCell ref="AA211:AA212"/>
    <mergeCell ref="P211:P212"/>
    <mergeCell ref="Q211:Q212"/>
    <mergeCell ref="R211:R212"/>
    <mergeCell ref="S211:S212"/>
    <mergeCell ref="T211:T212"/>
    <mergeCell ref="U211:U212"/>
    <mergeCell ref="AQ213:AQ214"/>
    <mergeCell ref="D211:D212"/>
    <mergeCell ref="E211:E212"/>
    <mergeCell ref="F211:F212"/>
    <mergeCell ref="G211:G212"/>
    <mergeCell ref="H211:H212"/>
    <mergeCell ref="V215:V216"/>
    <mergeCell ref="W215:W216"/>
    <mergeCell ref="X215:X216"/>
    <mergeCell ref="Y215:Y216"/>
    <mergeCell ref="Z215:Z216"/>
    <mergeCell ref="AA215:AA216"/>
    <mergeCell ref="P215:P216"/>
    <mergeCell ref="Q215:Q216"/>
    <mergeCell ref="R215:R216"/>
    <mergeCell ref="S215:S216"/>
    <mergeCell ref="T215:T216"/>
    <mergeCell ref="U215:U216"/>
    <mergeCell ref="Z213:Z214"/>
    <mergeCell ref="AA213:AA214"/>
    <mergeCell ref="AB213:AB214"/>
    <mergeCell ref="AC213:AC214"/>
    <mergeCell ref="S213:S214"/>
    <mergeCell ref="T213:T214"/>
    <mergeCell ref="U213:U214"/>
    <mergeCell ref="V213:V214"/>
    <mergeCell ref="W213:W214"/>
    <mergeCell ref="X213:X214"/>
    <mergeCell ref="S217:S218"/>
    <mergeCell ref="T217:T218"/>
    <mergeCell ref="U217:U218"/>
    <mergeCell ref="V217:V218"/>
    <mergeCell ref="W217:W218"/>
    <mergeCell ref="X217:X218"/>
    <mergeCell ref="Y213:Y214"/>
    <mergeCell ref="M217:M218"/>
    <mergeCell ref="N217:N218"/>
    <mergeCell ref="P217:P218"/>
    <mergeCell ref="Q217:Q218"/>
    <mergeCell ref="R217:R218"/>
    <mergeCell ref="D217:D218"/>
    <mergeCell ref="E217:E218"/>
    <mergeCell ref="F217:F218"/>
    <mergeCell ref="G217:G218"/>
    <mergeCell ref="H217:H218"/>
    <mergeCell ref="K217:K218"/>
    <mergeCell ref="T219:T220"/>
    <mergeCell ref="U219:U220"/>
    <mergeCell ref="AQ221:AQ222"/>
    <mergeCell ref="D219:D220"/>
    <mergeCell ref="E219:E220"/>
    <mergeCell ref="F219:F220"/>
    <mergeCell ref="G219:G220"/>
    <mergeCell ref="H219:H220"/>
    <mergeCell ref="K219:K220"/>
    <mergeCell ref="L219:L220"/>
    <mergeCell ref="M219:M220"/>
    <mergeCell ref="N219:N220"/>
    <mergeCell ref="AB219:AB220"/>
    <mergeCell ref="AC219:AC220"/>
    <mergeCell ref="Y221:Y222"/>
    <mergeCell ref="AQ217:AQ218"/>
    <mergeCell ref="AQ219:AQ220"/>
    <mergeCell ref="D221:D222"/>
    <mergeCell ref="E221:E222"/>
    <mergeCell ref="F221:F222"/>
    <mergeCell ref="G221:G222"/>
    <mergeCell ref="AQ223:AQ224"/>
    <mergeCell ref="D215:D216"/>
    <mergeCell ref="E215:E216"/>
    <mergeCell ref="F215:F216"/>
    <mergeCell ref="G215:G216"/>
    <mergeCell ref="H215:H216"/>
    <mergeCell ref="K215:K216"/>
    <mergeCell ref="L215:L216"/>
    <mergeCell ref="M215:M216"/>
    <mergeCell ref="N215:N216"/>
    <mergeCell ref="AB215:AB216"/>
    <mergeCell ref="AC215:AC216"/>
    <mergeCell ref="Y217:Y218"/>
    <mergeCell ref="Z217:Z218"/>
    <mergeCell ref="AA217:AA218"/>
    <mergeCell ref="AB217:AB218"/>
    <mergeCell ref="AC217:AC218"/>
    <mergeCell ref="AB221:AB222"/>
    <mergeCell ref="AC221:AC222"/>
    <mergeCell ref="S221:S222"/>
    <mergeCell ref="T221:T222"/>
    <mergeCell ref="U221:U222"/>
    <mergeCell ref="V221:V222"/>
    <mergeCell ref="W221:W222"/>
    <mergeCell ref="X221:X222"/>
    <mergeCell ref="L221:L222"/>
    <mergeCell ref="M221:M222"/>
    <mergeCell ref="N221:N222"/>
    <mergeCell ref="P221:P222"/>
    <mergeCell ref="Q221:Q222"/>
    <mergeCell ref="R221:R222"/>
    <mergeCell ref="L217:L218"/>
    <mergeCell ref="H221:H222"/>
    <mergeCell ref="K221:K222"/>
    <mergeCell ref="V219:V220"/>
    <mergeCell ref="W219:W220"/>
    <mergeCell ref="X219:X220"/>
    <mergeCell ref="Y219:Y220"/>
    <mergeCell ref="Z219:Z220"/>
    <mergeCell ref="AA219:AA220"/>
    <mergeCell ref="P219:P220"/>
    <mergeCell ref="Q219:Q220"/>
    <mergeCell ref="R219:R220"/>
    <mergeCell ref="S219:S220"/>
    <mergeCell ref="G225:G226"/>
    <mergeCell ref="H225:H226"/>
    <mergeCell ref="K225:K226"/>
    <mergeCell ref="V223:V224"/>
    <mergeCell ref="W223:W224"/>
    <mergeCell ref="X223:X224"/>
    <mergeCell ref="Y223:Y224"/>
    <mergeCell ref="Z223:Z224"/>
    <mergeCell ref="AA223:AA224"/>
    <mergeCell ref="P223:P224"/>
    <mergeCell ref="Q223:Q224"/>
    <mergeCell ref="R223:R224"/>
    <mergeCell ref="S223:S224"/>
    <mergeCell ref="T223:T224"/>
    <mergeCell ref="U223:U224"/>
    <mergeCell ref="Z221:Z222"/>
    <mergeCell ref="AA221:AA222"/>
    <mergeCell ref="AQ225:AQ226"/>
    <mergeCell ref="D223:D224"/>
    <mergeCell ref="E223:E224"/>
    <mergeCell ref="F223:F224"/>
    <mergeCell ref="G223:G224"/>
    <mergeCell ref="H223:H224"/>
    <mergeCell ref="K223:K224"/>
    <mergeCell ref="L223:L224"/>
    <mergeCell ref="M223:M224"/>
    <mergeCell ref="N223:N224"/>
    <mergeCell ref="AB223:AB224"/>
    <mergeCell ref="AC223:AC224"/>
    <mergeCell ref="Y225:Y226"/>
    <mergeCell ref="Z225:Z226"/>
    <mergeCell ref="AA225:AA226"/>
    <mergeCell ref="AB225:AB226"/>
    <mergeCell ref="AC225:AC226"/>
    <mergeCell ref="S225:S226"/>
    <mergeCell ref="T225:T226"/>
    <mergeCell ref="U225:U226"/>
    <mergeCell ref="V225:V226"/>
    <mergeCell ref="W225:W226"/>
    <mergeCell ref="X225:X226"/>
    <mergeCell ref="L225:L226"/>
    <mergeCell ref="M225:M226"/>
    <mergeCell ref="N225:N226"/>
    <mergeCell ref="P225:P226"/>
    <mergeCell ref="Q225:Q226"/>
    <mergeCell ref="R225:R226"/>
    <mergeCell ref="D225:D226"/>
    <mergeCell ref="E225:E226"/>
    <mergeCell ref="F225:F226"/>
    <mergeCell ref="V227:V228"/>
    <mergeCell ref="W227:W228"/>
    <mergeCell ref="X227:X228"/>
    <mergeCell ref="Y227:Y228"/>
    <mergeCell ref="Z227:Z228"/>
    <mergeCell ref="AA227:AA228"/>
    <mergeCell ref="P227:P228"/>
    <mergeCell ref="Q227:Q228"/>
    <mergeCell ref="R227:R228"/>
    <mergeCell ref="S227:S228"/>
    <mergeCell ref="T227:T228"/>
    <mergeCell ref="U227:U228"/>
    <mergeCell ref="AQ229:AQ230"/>
    <mergeCell ref="D227:D228"/>
    <mergeCell ref="E227:E228"/>
    <mergeCell ref="F227:F228"/>
    <mergeCell ref="G227:G228"/>
    <mergeCell ref="H227:H228"/>
    <mergeCell ref="K227:K228"/>
    <mergeCell ref="L227:L228"/>
    <mergeCell ref="M227:M228"/>
    <mergeCell ref="N227:N228"/>
    <mergeCell ref="AB227:AB228"/>
    <mergeCell ref="Y229:Y230"/>
    <mergeCell ref="Z229:Z230"/>
    <mergeCell ref="AA229:AA230"/>
    <mergeCell ref="AB229:AB230"/>
    <mergeCell ref="AC229:AC230"/>
    <mergeCell ref="S229:S230"/>
    <mergeCell ref="T229:T230"/>
    <mergeCell ref="U229:U230"/>
    <mergeCell ref="V229:V230"/>
    <mergeCell ref="W229:W230"/>
    <mergeCell ref="X229:X230"/>
    <mergeCell ref="L229:L230"/>
    <mergeCell ref="M229:M230"/>
    <mergeCell ref="N229:N230"/>
    <mergeCell ref="P229:P230"/>
    <mergeCell ref="Q229:Q230"/>
    <mergeCell ref="R229:R230"/>
    <mergeCell ref="D229:D230"/>
    <mergeCell ref="E229:E230"/>
    <mergeCell ref="F229:F230"/>
    <mergeCell ref="G229:G230"/>
    <mergeCell ref="H229:H230"/>
    <mergeCell ref="K229:K230"/>
    <mergeCell ref="P233:P234"/>
    <mergeCell ref="Q233:Q234"/>
    <mergeCell ref="R233:R234"/>
    <mergeCell ref="D233:D234"/>
    <mergeCell ref="E233:E234"/>
    <mergeCell ref="F233:F234"/>
    <mergeCell ref="G233:G234"/>
    <mergeCell ref="H233:H234"/>
    <mergeCell ref="K233:K234"/>
    <mergeCell ref="V231:V232"/>
    <mergeCell ref="W231:W232"/>
    <mergeCell ref="X231:X232"/>
    <mergeCell ref="S233:S234"/>
    <mergeCell ref="T233:T234"/>
    <mergeCell ref="U233:U234"/>
    <mergeCell ref="V233:V234"/>
    <mergeCell ref="W233:W234"/>
    <mergeCell ref="X233:X234"/>
    <mergeCell ref="Y231:Y232"/>
    <mergeCell ref="Z231:Z232"/>
    <mergeCell ref="AA231:AA232"/>
    <mergeCell ref="P231:P232"/>
    <mergeCell ref="Q231:Q232"/>
    <mergeCell ref="R231:R232"/>
    <mergeCell ref="S231:S232"/>
    <mergeCell ref="T231:T232"/>
    <mergeCell ref="U231:U232"/>
    <mergeCell ref="L235:L236"/>
    <mergeCell ref="M235:M236"/>
    <mergeCell ref="N235:N236"/>
    <mergeCell ref="AB235:AB236"/>
    <mergeCell ref="AC235:AC236"/>
    <mergeCell ref="Y237:Y238"/>
    <mergeCell ref="AQ233:AQ234"/>
    <mergeCell ref="D231:D232"/>
    <mergeCell ref="E231:E232"/>
    <mergeCell ref="F231:F232"/>
    <mergeCell ref="G231:G232"/>
    <mergeCell ref="H231:H232"/>
    <mergeCell ref="K231:K232"/>
    <mergeCell ref="L231:L232"/>
    <mergeCell ref="M231:M232"/>
    <mergeCell ref="N231:N232"/>
    <mergeCell ref="AB231:AB232"/>
    <mergeCell ref="AC231:AC232"/>
    <mergeCell ref="Y233:Y234"/>
    <mergeCell ref="Z233:Z234"/>
    <mergeCell ref="AA233:AA234"/>
    <mergeCell ref="AB233:AB234"/>
    <mergeCell ref="AC233:AC234"/>
    <mergeCell ref="L233:L234"/>
    <mergeCell ref="M233:M234"/>
    <mergeCell ref="N233:N234"/>
    <mergeCell ref="L237:L238"/>
    <mergeCell ref="M237:M238"/>
    <mergeCell ref="N237:N238"/>
    <mergeCell ref="P237:P238"/>
    <mergeCell ref="Q237:Q238"/>
    <mergeCell ref="R237:R238"/>
    <mergeCell ref="AQ239:AQ240"/>
    <mergeCell ref="AQ235:AQ236"/>
    <mergeCell ref="D237:D238"/>
    <mergeCell ref="E237:E238"/>
    <mergeCell ref="F237:F238"/>
    <mergeCell ref="G237:G238"/>
    <mergeCell ref="H237:H238"/>
    <mergeCell ref="K237:K238"/>
    <mergeCell ref="V235:V236"/>
    <mergeCell ref="W235:W236"/>
    <mergeCell ref="X235:X236"/>
    <mergeCell ref="Y235:Y236"/>
    <mergeCell ref="Z235:Z236"/>
    <mergeCell ref="AA235:AA236"/>
    <mergeCell ref="P235:P236"/>
    <mergeCell ref="Q235:Q236"/>
    <mergeCell ref="R235:R236"/>
    <mergeCell ref="S235:S236"/>
    <mergeCell ref="T235:T236"/>
    <mergeCell ref="U235:U236"/>
    <mergeCell ref="D235:D236"/>
    <mergeCell ref="E235:E236"/>
    <mergeCell ref="F235:F236"/>
    <mergeCell ref="G235:G236"/>
    <mergeCell ref="H235:H236"/>
    <mergeCell ref="K235:K236"/>
    <mergeCell ref="V239:V240"/>
    <mergeCell ref="W239:W240"/>
    <mergeCell ref="X239:X240"/>
    <mergeCell ref="Y239:Y240"/>
    <mergeCell ref="Z239:Z240"/>
    <mergeCell ref="AA239:AA240"/>
    <mergeCell ref="P239:P240"/>
    <mergeCell ref="Q239:Q240"/>
    <mergeCell ref="R239:R240"/>
    <mergeCell ref="S239:S240"/>
    <mergeCell ref="T239:T240"/>
    <mergeCell ref="U239:U240"/>
    <mergeCell ref="Z237:Z238"/>
    <mergeCell ref="AA237:AA238"/>
    <mergeCell ref="AB237:AB238"/>
    <mergeCell ref="S237:S238"/>
    <mergeCell ref="T237:T238"/>
    <mergeCell ref="U237:U238"/>
    <mergeCell ref="V237:V238"/>
    <mergeCell ref="W237:W238"/>
    <mergeCell ref="X237:X238"/>
    <mergeCell ref="S241:S242"/>
    <mergeCell ref="T241:T242"/>
    <mergeCell ref="U241:U242"/>
    <mergeCell ref="V241:V242"/>
    <mergeCell ref="W241:W242"/>
    <mergeCell ref="X241:X242"/>
    <mergeCell ref="L241:L242"/>
    <mergeCell ref="M241:M242"/>
    <mergeCell ref="N241:N242"/>
    <mergeCell ref="P241:P242"/>
    <mergeCell ref="Q241:Q242"/>
    <mergeCell ref="R241:R242"/>
    <mergeCell ref="F241:F242"/>
    <mergeCell ref="G241:G242"/>
    <mergeCell ref="H241:H242"/>
    <mergeCell ref="K241:K242"/>
    <mergeCell ref="T243:T244"/>
    <mergeCell ref="U243:U244"/>
    <mergeCell ref="AQ245:AQ246"/>
    <mergeCell ref="D243:D244"/>
    <mergeCell ref="E243:E244"/>
    <mergeCell ref="F243:F244"/>
    <mergeCell ref="G243:G244"/>
    <mergeCell ref="H243:H244"/>
    <mergeCell ref="K243:K244"/>
    <mergeCell ref="L243:L244"/>
    <mergeCell ref="M243:M244"/>
    <mergeCell ref="N243:N244"/>
    <mergeCell ref="AB243:AB244"/>
    <mergeCell ref="AC243:AC244"/>
    <mergeCell ref="Y245:Y246"/>
    <mergeCell ref="AQ241:AQ242"/>
    <mergeCell ref="D239:D240"/>
    <mergeCell ref="E239:E240"/>
    <mergeCell ref="F239:F240"/>
    <mergeCell ref="G239:G240"/>
    <mergeCell ref="H239:H240"/>
    <mergeCell ref="K239:K240"/>
    <mergeCell ref="L239:L240"/>
    <mergeCell ref="M239:M240"/>
    <mergeCell ref="N239:N240"/>
    <mergeCell ref="AB239:AB240"/>
    <mergeCell ref="AC239:AC240"/>
    <mergeCell ref="Y241:Y242"/>
    <mergeCell ref="Z241:Z242"/>
    <mergeCell ref="AA241:AA242"/>
    <mergeCell ref="AB241:AB242"/>
    <mergeCell ref="AC241:AC242"/>
    <mergeCell ref="AB245:AB246"/>
    <mergeCell ref="AC245:AC246"/>
    <mergeCell ref="S245:S246"/>
    <mergeCell ref="T245:T246"/>
    <mergeCell ref="U245:U246"/>
    <mergeCell ref="V245:V246"/>
    <mergeCell ref="W245:W246"/>
    <mergeCell ref="X245:X246"/>
    <mergeCell ref="L245:L246"/>
    <mergeCell ref="M245:M246"/>
    <mergeCell ref="N245:N246"/>
    <mergeCell ref="P245:P246"/>
    <mergeCell ref="Q245:Q246"/>
    <mergeCell ref="R245:R246"/>
    <mergeCell ref="D241:D242"/>
    <mergeCell ref="E241:E242"/>
    <mergeCell ref="AQ247:AQ248"/>
    <mergeCell ref="AQ243:AQ244"/>
    <mergeCell ref="D245:D246"/>
    <mergeCell ref="E245:E246"/>
    <mergeCell ref="F245:F246"/>
    <mergeCell ref="G245:G246"/>
    <mergeCell ref="H245:H246"/>
    <mergeCell ref="K245:K246"/>
    <mergeCell ref="V243:V244"/>
    <mergeCell ref="W243:W244"/>
    <mergeCell ref="X243:X244"/>
    <mergeCell ref="Y243:Y244"/>
    <mergeCell ref="Z243:Z244"/>
    <mergeCell ref="AA243:AA244"/>
    <mergeCell ref="P243:P244"/>
    <mergeCell ref="Q243:Q244"/>
    <mergeCell ref="R243:R244"/>
    <mergeCell ref="S243:S244"/>
    <mergeCell ref="G249:G250"/>
    <mergeCell ref="H249:H250"/>
    <mergeCell ref="K249:K250"/>
    <mergeCell ref="V247:V248"/>
    <mergeCell ref="W247:W248"/>
    <mergeCell ref="X247:X248"/>
    <mergeCell ref="Y247:Y248"/>
    <mergeCell ref="Z247:Z248"/>
    <mergeCell ref="AA247:AA248"/>
    <mergeCell ref="P247:P248"/>
    <mergeCell ref="Q247:Q248"/>
    <mergeCell ref="R247:R248"/>
    <mergeCell ref="S247:S248"/>
    <mergeCell ref="T247:T248"/>
    <mergeCell ref="U247:U248"/>
    <mergeCell ref="Z245:Z246"/>
    <mergeCell ref="AA245:AA246"/>
    <mergeCell ref="AQ249:AQ250"/>
    <mergeCell ref="D247:D248"/>
    <mergeCell ref="E247:E248"/>
    <mergeCell ref="F247:F248"/>
    <mergeCell ref="G247:G248"/>
    <mergeCell ref="H247:H248"/>
    <mergeCell ref="K247:K248"/>
    <mergeCell ref="L247:L248"/>
    <mergeCell ref="M247:M248"/>
    <mergeCell ref="N247:N248"/>
    <mergeCell ref="AB247:AB248"/>
    <mergeCell ref="AC247:AC248"/>
    <mergeCell ref="Y249:Y250"/>
    <mergeCell ref="Z249:Z250"/>
    <mergeCell ref="AA249:AA250"/>
    <mergeCell ref="AB249:AB250"/>
    <mergeCell ref="AC249:AC250"/>
    <mergeCell ref="S249:S250"/>
    <mergeCell ref="T249:T250"/>
    <mergeCell ref="U249:U250"/>
    <mergeCell ref="V249:V250"/>
    <mergeCell ref="W249:W250"/>
    <mergeCell ref="X249:X250"/>
    <mergeCell ref="L249:L250"/>
    <mergeCell ref="M249:M250"/>
    <mergeCell ref="N249:N250"/>
    <mergeCell ref="P249:P250"/>
    <mergeCell ref="Q249:Q250"/>
    <mergeCell ref="R249:R250"/>
    <mergeCell ref="D249:D250"/>
    <mergeCell ref="E249:E250"/>
    <mergeCell ref="F249:F250"/>
    <mergeCell ref="AQ251:AQ252"/>
    <mergeCell ref="D253:D254"/>
    <mergeCell ref="E253:E254"/>
    <mergeCell ref="F253:F254"/>
    <mergeCell ref="G253:G254"/>
    <mergeCell ref="H253:H254"/>
    <mergeCell ref="K253:K254"/>
    <mergeCell ref="V251:V252"/>
    <mergeCell ref="W251:W252"/>
    <mergeCell ref="X251:X252"/>
    <mergeCell ref="Y251:Y252"/>
    <mergeCell ref="Z251:Z252"/>
    <mergeCell ref="AA251:AA252"/>
    <mergeCell ref="P251:P252"/>
    <mergeCell ref="Q251:Q252"/>
    <mergeCell ref="R251:R252"/>
    <mergeCell ref="S251:S252"/>
    <mergeCell ref="T251:T252"/>
    <mergeCell ref="U251:U252"/>
    <mergeCell ref="AQ253:AQ254"/>
    <mergeCell ref="D251:D252"/>
    <mergeCell ref="E251:E252"/>
    <mergeCell ref="F251:F252"/>
    <mergeCell ref="G251:G252"/>
    <mergeCell ref="H251:H252"/>
    <mergeCell ref="K251:K252"/>
    <mergeCell ref="L251:L252"/>
    <mergeCell ref="M251:M252"/>
    <mergeCell ref="N251:N252"/>
    <mergeCell ref="AB251:AB252"/>
    <mergeCell ref="AC251:AC252"/>
    <mergeCell ref="Y253:Y254"/>
    <mergeCell ref="Z253:Z254"/>
    <mergeCell ref="AA253:AA254"/>
    <mergeCell ref="AB253:AB254"/>
    <mergeCell ref="AC253:AC254"/>
    <mergeCell ref="S253:S254"/>
    <mergeCell ref="T253:T254"/>
    <mergeCell ref="U253:U254"/>
    <mergeCell ref="V253:V254"/>
    <mergeCell ref="W253:W254"/>
    <mergeCell ref="X253:X254"/>
    <mergeCell ref="L253:L254"/>
    <mergeCell ref="M253:M254"/>
    <mergeCell ref="N253:N254"/>
    <mergeCell ref="P253:P254"/>
    <mergeCell ref="Q253:Q254"/>
    <mergeCell ref="R253:R254"/>
    <mergeCell ref="AQ255:AQ256"/>
    <mergeCell ref="N257:N258"/>
    <mergeCell ref="P257:P258"/>
    <mergeCell ref="Q257:Q258"/>
    <mergeCell ref="R257:R258"/>
    <mergeCell ref="D257:D258"/>
    <mergeCell ref="E257:E258"/>
    <mergeCell ref="F257:F258"/>
    <mergeCell ref="G257:G258"/>
    <mergeCell ref="H257:H258"/>
    <mergeCell ref="K257:K258"/>
    <mergeCell ref="V255:V256"/>
    <mergeCell ref="W255:W256"/>
    <mergeCell ref="X255:X256"/>
    <mergeCell ref="Y255:Y256"/>
    <mergeCell ref="Z255:Z256"/>
    <mergeCell ref="AA255:AA256"/>
    <mergeCell ref="P255:P256"/>
    <mergeCell ref="Q255:Q256"/>
    <mergeCell ref="R255:R256"/>
    <mergeCell ref="S255:S256"/>
    <mergeCell ref="T255:T256"/>
    <mergeCell ref="U255:U256"/>
    <mergeCell ref="K259:K260"/>
    <mergeCell ref="L259:L260"/>
    <mergeCell ref="M259:M260"/>
    <mergeCell ref="N259:N260"/>
    <mergeCell ref="AB259:AB260"/>
    <mergeCell ref="AC259:AC260"/>
    <mergeCell ref="Y261:Y262"/>
    <mergeCell ref="AQ257:AQ258"/>
    <mergeCell ref="D255:D256"/>
    <mergeCell ref="E255:E256"/>
    <mergeCell ref="F255:F256"/>
    <mergeCell ref="G255:G256"/>
    <mergeCell ref="H255:H256"/>
    <mergeCell ref="K255:K256"/>
    <mergeCell ref="L255:L256"/>
    <mergeCell ref="M255:M256"/>
    <mergeCell ref="N255:N256"/>
    <mergeCell ref="AB255:AB256"/>
    <mergeCell ref="AC255:AC256"/>
    <mergeCell ref="Y257:Y258"/>
    <mergeCell ref="Z257:Z258"/>
    <mergeCell ref="AA257:AA258"/>
    <mergeCell ref="AB257:AB258"/>
    <mergeCell ref="AC257:AC258"/>
    <mergeCell ref="S257:S258"/>
    <mergeCell ref="T257:T258"/>
    <mergeCell ref="U257:U258"/>
    <mergeCell ref="V257:V258"/>
    <mergeCell ref="W257:W258"/>
    <mergeCell ref="X257:X258"/>
    <mergeCell ref="L257:L258"/>
    <mergeCell ref="M257:M258"/>
    <mergeCell ref="L261:L262"/>
    <mergeCell ref="M261:M262"/>
    <mergeCell ref="N261:N262"/>
    <mergeCell ref="P261:P262"/>
    <mergeCell ref="Q261:Q262"/>
    <mergeCell ref="R261:R262"/>
    <mergeCell ref="AQ263:AQ264"/>
    <mergeCell ref="AQ259:AQ260"/>
    <mergeCell ref="D261:D262"/>
    <mergeCell ref="E261:E262"/>
    <mergeCell ref="F261:F262"/>
    <mergeCell ref="G261:G262"/>
    <mergeCell ref="H261:H262"/>
    <mergeCell ref="K261:K262"/>
    <mergeCell ref="V259:V260"/>
    <mergeCell ref="W259:W260"/>
    <mergeCell ref="X259:X260"/>
    <mergeCell ref="Y259:Y260"/>
    <mergeCell ref="Z259:Z260"/>
    <mergeCell ref="AA259:AA260"/>
    <mergeCell ref="P259:P260"/>
    <mergeCell ref="Q259:Q260"/>
    <mergeCell ref="R259:R260"/>
    <mergeCell ref="S259:S260"/>
    <mergeCell ref="T259:T260"/>
    <mergeCell ref="U259:U260"/>
    <mergeCell ref="AQ261:AQ262"/>
    <mergeCell ref="D259:D260"/>
    <mergeCell ref="E259:E260"/>
    <mergeCell ref="F259:F260"/>
    <mergeCell ref="G259:G260"/>
    <mergeCell ref="H259:H260"/>
    <mergeCell ref="V263:V264"/>
    <mergeCell ref="W263:W264"/>
    <mergeCell ref="X263:X264"/>
    <mergeCell ref="Y263:Y264"/>
    <mergeCell ref="Z263:Z264"/>
    <mergeCell ref="AA263:AA264"/>
    <mergeCell ref="P263:P264"/>
    <mergeCell ref="Q263:Q264"/>
    <mergeCell ref="R263:R264"/>
    <mergeCell ref="S263:S264"/>
    <mergeCell ref="T263:T264"/>
    <mergeCell ref="U263:U264"/>
    <mergeCell ref="Z261:Z262"/>
    <mergeCell ref="AA261:AA262"/>
    <mergeCell ref="AB261:AB262"/>
    <mergeCell ref="AC261:AC262"/>
    <mergeCell ref="S261:S262"/>
    <mergeCell ref="T261:T262"/>
    <mergeCell ref="U261:U262"/>
    <mergeCell ref="V261:V262"/>
    <mergeCell ref="W261:W262"/>
    <mergeCell ref="X261:X262"/>
    <mergeCell ref="S265:S266"/>
    <mergeCell ref="T265:T266"/>
    <mergeCell ref="U265:U266"/>
    <mergeCell ref="V265:V266"/>
    <mergeCell ref="W265:W266"/>
    <mergeCell ref="X265:X266"/>
    <mergeCell ref="L265:L266"/>
    <mergeCell ref="M265:M266"/>
    <mergeCell ref="N265:N266"/>
    <mergeCell ref="P265:P266"/>
    <mergeCell ref="Q265:Q266"/>
    <mergeCell ref="R265:R266"/>
    <mergeCell ref="D265:D266"/>
    <mergeCell ref="E265:E266"/>
    <mergeCell ref="F265:F266"/>
    <mergeCell ref="G265:G266"/>
    <mergeCell ref="H265:H266"/>
    <mergeCell ref="K265:K266"/>
    <mergeCell ref="T267:T268"/>
    <mergeCell ref="U267:U268"/>
    <mergeCell ref="AQ269:AQ270"/>
    <mergeCell ref="D267:D268"/>
    <mergeCell ref="E267:E268"/>
    <mergeCell ref="F267:F268"/>
    <mergeCell ref="G267:G268"/>
    <mergeCell ref="H267:H268"/>
    <mergeCell ref="K267:K268"/>
    <mergeCell ref="L267:L268"/>
    <mergeCell ref="M267:M268"/>
    <mergeCell ref="N267:N268"/>
    <mergeCell ref="AB267:AB268"/>
    <mergeCell ref="AC267:AC268"/>
    <mergeCell ref="Y269:Y270"/>
    <mergeCell ref="AQ265:AQ266"/>
    <mergeCell ref="D263:D264"/>
    <mergeCell ref="E263:E264"/>
    <mergeCell ref="F263:F264"/>
    <mergeCell ref="G263:G264"/>
    <mergeCell ref="H263:H264"/>
    <mergeCell ref="K263:K264"/>
    <mergeCell ref="L263:L264"/>
    <mergeCell ref="M263:M264"/>
    <mergeCell ref="N263:N264"/>
    <mergeCell ref="AB263:AB264"/>
    <mergeCell ref="AC263:AC264"/>
    <mergeCell ref="Y265:Y266"/>
    <mergeCell ref="Z265:Z266"/>
    <mergeCell ref="AA265:AA266"/>
    <mergeCell ref="AB265:AB266"/>
    <mergeCell ref="AC265:AC266"/>
    <mergeCell ref="AB269:AB270"/>
    <mergeCell ref="AC269:AC270"/>
    <mergeCell ref="S269:S270"/>
    <mergeCell ref="T269:T270"/>
    <mergeCell ref="U269:U270"/>
    <mergeCell ref="V269:V270"/>
    <mergeCell ref="W269:W270"/>
    <mergeCell ref="X269:X270"/>
    <mergeCell ref="L269:L270"/>
    <mergeCell ref="M269:M270"/>
    <mergeCell ref="N269:N270"/>
    <mergeCell ref="P269:P270"/>
    <mergeCell ref="Q269:Q270"/>
    <mergeCell ref="R269:R270"/>
    <mergeCell ref="AQ271:AQ272"/>
    <mergeCell ref="AQ267:AQ268"/>
    <mergeCell ref="D269:D270"/>
    <mergeCell ref="E269:E270"/>
    <mergeCell ref="F269:F270"/>
    <mergeCell ref="G269:G270"/>
    <mergeCell ref="H269:H270"/>
    <mergeCell ref="K269:K270"/>
    <mergeCell ref="V267:V268"/>
    <mergeCell ref="W267:W268"/>
    <mergeCell ref="X267:X268"/>
    <mergeCell ref="Y267:Y268"/>
    <mergeCell ref="Z267:Z268"/>
    <mergeCell ref="AA267:AA268"/>
    <mergeCell ref="P267:P268"/>
    <mergeCell ref="Q267:Q268"/>
    <mergeCell ref="R267:R268"/>
    <mergeCell ref="S267:S268"/>
    <mergeCell ref="G273:G274"/>
    <mergeCell ref="H273:H274"/>
    <mergeCell ref="K273:K274"/>
    <mergeCell ref="V271:V272"/>
    <mergeCell ref="W271:W272"/>
    <mergeCell ref="X271:X272"/>
    <mergeCell ref="Y271:Y272"/>
    <mergeCell ref="Z271:Z272"/>
    <mergeCell ref="AA271:AA272"/>
    <mergeCell ref="P271:P272"/>
    <mergeCell ref="Q271:Q272"/>
    <mergeCell ref="R271:R272"/>
    <mergeCell ref="S271:S272"/>
    <mergeCell ref="T271:T272"/>
    <mergeCell ref="U271:U272"/>
    <mergeCell ref="Z269:Z270"/>
    <mergeCell ref="AA269:AA270"/>
    <mergeCell ref="AQ273:AQ274"/>
    <mergeCell ref="D271:D272"/>
    <mergeCell ref="E271:E272"/>
    <mergeCell ref="F271:F272"/>
    <mergeCell ref="G271:G272"/>
    <mergeCell ref="H271:H272"/>
    <mergeCell ref="K271:K272"/>
    <mergeCell ref="L271:L272"/>
    <mergeCell ref="M271:M272"/>
    <mergeCell ref="N271:N272"/>
    <mergeCell ref="AB271:AB272"/>
    <mergeCell ref="AC271:AC272"/>
    <mergeCell ref="Y273:Y274"/>
    <mergeCell ref="Z273:Z274"/>
    <mergeCell ref="AA273:AA274"/>
    <mergeCell ref="AB273:AB274"/>
    <mergeCell ref="AC273:AC274"/>
    <mergeCell ref="S273:S274"/>
    <mergeCell ref="T273:T274"/>
    <mergeCell ref="U273:U274"/>
    <mergeCell ref="V273:V274"/>
    <mergeCell ref="W273:W274"/>
    <mergeCell ref="X273:X274"/>
    <mergeCell ref="L273:L274"/>
    <mergeCell ref="M273:M274"/>
    <mergeCell ref="N273:N274"/>
    <mergeCell ref="P273:P274"/>
    <mergeCell ref="Q273:Q274"/>
    <mergeCell ref="R273:R274"/>
    <mergeCell ref="D273:D274"/>
    <mergeCell ref="E273:E274"/>
    <mergeCell ref="F273:F274"/>
    <mergeCell ref="AQ275:AQ276"/>
    <mergeCell ref="D277:D278"/>
    <mergeCell ref="E277:E278"/>
    <mergeCell ref="F277:F278"/>
    <mergeCell ref="G277:G278"/>
    <mergeCell ref="H277:H278"/>
    <mergeCell ref="K277:K278"/>
    <mergeCell ref="V275:V276"/>
    <mergeCell ref="W275:W276"/>
    <mergeCell ref="X275:X276"/>
    <mergeCell ref="Y275:Y276"/>
    <mergeCell ref="Z275:Z276"/>
    <mergeCell ref="AA275:AA276"/>
    <mergeCell ref="P275:P276"/>
    <mergeCell ref="Q275:Q276"/>
    <mergeCell ref="R275:R276"/>
    <mergeCell ref="S275:S276"/>
    <mergeCell ref="T275:T276"/>
    <mergeCell ref="U275:U276"/>
    <mergeCell ref="AQ277:AQ278"/>
    <mergeCell ref="D275:D276"/>
    <mergeCell ref="E275:E276"/>
    <mergeCell ref="F275:F276"/>
    <mergeCell ref="G275:G276"/>
    <mergeCell ref="H275:H276"/>
    <mergeCell ref="K275:K276"/>
    <mergeCell ref="L275:L276"/>
    <mergeCell ref="M275:M276"/>
    <mergeCell ref="N275:N276"/>
    <mergeCell ref="AB275:AB276"/>
    <mergeCell ref="AC275:AC276"/>
    <mergeCell ref="Y277:Y278"/>
    <mergeCell ref="Z277:Z278"/>
    <mergeCell ref="AA277:AA278"/>
    <mergeCell ref="AB277:AB278"/>
    <mergeCell ref="AC277:AC278"/>
    <mergeCell ref="S277:S278"/>
    <mergeCell ref="T277:T278"/>
    <mergeCell ref="U277:U278"/>
    <mergeCell ref="V277:V278"/>
    <mergeCell ref="W277:W278"/>
    <mergeCell ref="X277:X278"/>
    <mergeCell ref="L277:L278"/>
    <mergeCell ref="M277:M278"/>
    <mergeCell ref="N277:N278"/>
    <mergeCell ref="P277:P278"/>
    <mergeCell ref="Q277:Q278"/>
    <mergeCell ref="R277:R278"/>
    <mergeCell ref="AQ279:AQ280"/>
    <mergeCell ref="N281:N282"/>
    <mergeCell ref="P281:P282"/>
    <mergeCell ref="Q281:Q282"/>
    <mergeCell ref="R281:R282"/>
    <mergeCell ref="D281:D282"/>
    <mergeCell ref="E281:E282"/>
    <mergeCell ref="F281:F282"/>
    <mergeCell ref="G281:G282"/>
    <mergeCell ref="H281:H282"/>
    <mergeCell ref="K281:K282"/>
    <mergeCell ref="V279:V280"/>
    <mergeCell ref="W279:W280"/>
    <mergeCell ref="X279:X280"/>
    <mergeCell ref="Y279:Y280"/>
    <mergeCell ref="Z279:Z280"/>
    <mergeCell ref="AA279:AA280"/>
    <mergeCell ref="P279:P280"/>
    <mergeCell ref="Q279:Q280"/>
    <mergeCell ref="R279:R280"/>
    <mergeCell ref="S279:S280"/>
    <mergeCell ref="T279:T280"/>
    <mergeCell ref="U279:U280"/>
    <mergeCell ref="K283:K284"/>
    <mergeCell ref="L283:L284"/>
    <mergeCell ref="M283:M284"/>
    <mergeCell ref="N283:N284"/>
    <mergeCell ref="AB283:AB284"/>
    <mergeCell ref="AC283:AC284"/>
    <mergeCell ref="Y285:Y286"/>
    <mergeCell ref="AQ281:AQ282"/>
    <mergeCell ref="D279:D280"/>
    <mergeCell ref="E279:E280"/>
    <mergeCell ref="F279:F280"/>
    <mergeCell ref="G279:G280"/>
    <mergeCell ref="H279:H280"/>
    <mergeCell ref="K279:K280"/>
    <mergeCell ref="L279:L280"/>
    <mergeCell ref="M279:M280"/>
    <mergeCell ref="N279:N280"/>
    <mergeCell ref="AB279:AB280"/>
    <mergeCell ref="AC279:AC280"/>
    <mergeCell ref="Y281:Y282"/>
    <mergeCell ref="Z281:Z282"/>
    <mergeCell ref="AA281:AA282"/>
    <mergeCell ref="AB281:AB282"/>
    <mergeCell ref="AC281:AC282"/>
    <mergeCell ref="S281:S282"/>
    <mergeCell ref="T281:T282"/>
    <mergeCell ref="U281:U282"/>
    <mergeCell ref="V281:V282"/>
    <mergeCell ref="W281:W282"/>
    <mergeCell ref="X281:X282"/>
    <mergeCell ref="L281:L282"/>
    <mergeCell ref="M281:M282"/>
    <mergeCell ref="L285:L286"/>
    <mergeCell ref="M285:M286"/>
    <mergeCell ref="N285:N286"/>
    <mergeCell ref="P285:P286"/>
    <mergeCell ref="Q285:Q286"/>
    <mergeCell ref="R285:R286"/>
    <mergeCell ref="AQ287:AQ288"/>
    <mergeCell ref="AQ283:AQ284"/>
    <mergeCell ref="D285:D286"/>
    <mergeCell ref="E285:E286"/>
    <mergeCell ref="F285:F286"/>
    <mergeCell ref="G285:G286"/>
    <mergeCell ref="H285:H286"/>
    <mergeCell ref="K285:K286"/>
    <mergeCell ref="V283:V284"/>
    <mergeCell ref="W283:W284"/>
    <mergeCell ref="X283:X284"/>
    <mergeCell ref="Y283:Y284"/>
    <mergeCell ref="Z283:Z284"/>
    <mergeCell ref="AA283:AA284"/>
    <mergeCell ref="P283:P284"/>
    <mergeCell ref="Q283:Q284"/>
    <mergeCell ref="R283:R284"/>
    <mergeCell ref="S283:S284"/>
    <mergeCell ref="T283:T284"/>
    <mergeCell ref="U283:U284"/>
    <mergeCell ref="AQ285:AQ286"/>
    <mergeCell ref="D283:D284"/>
    <mergeCell ref="E283:E284"/>
    <mergeCell ref="F283:F284"/>
    <mergeCell ref="G283:G284"/>
    <mergeCell ref="H283:H284"/>
    <mergeCell ref="V287:V288"/>
    <mergeCell ref="W287:W288"/>
    <mergeCell ref="X287:X288"/>
    <mergeCell ref="Y287:Y288"/>
    <mergeCell ref="Z287:Z288"/>
    <mergeCell ref="AA287:AA288"/>
    <mergeCell ref="P287:P288"/>
    <mergeCell ref="Q287:Q288"/>
    <mergeCell ref="R287:R288"/>
    <mergeCell ref="S287:S288"/>
    <mergeCell ref="T287:T288"/>
    <mergeCell ref="U287:U288"/>
    <mergeCell ref="Z285:Z286"/>
    <mergeCell ref="AA285:AA286"/>
    <mergeCell ref="AB285:AB286"/>
    <mergeCell ref="AC285:AC286"/>
    <mergeCell ref="S285:S286"/>
    <mergeCell ref="T285:T286"/>
    <mergeCell ref="U285:U286"/>
    <mergeCell ref="V285:V286"/>
    <mergeCell ref="W285:W286"/>
    <mergeCell ref="X285:X286"/>
    <mergeCell ref="S289:S290"/>
    <mergeCell ref="T289:T290"/>
    <mergeCell ref="U289:U290"/>
    <mergeCell ref="V289:V290"/>
    <mergeCell ref="W289:W290"/>
    <mergeCell ref="X289:X290"/>
    <mergeCell ref="L289:L290"/>
    <mergeCell ref="M289:M290"/>
    <mergeCell ref="N289:N290"/>
    <mergeCell ref="P289:P290"/>
    <mergeCell ref="Q289:Q290"/>
    <mergeCell ref="R289:R290"/>
    <mergeCell ref="D289:D290"/>
    <mergeCell ref="E289:E290"/>
    <mergeCell ref="F289:F290"/>
    <mergeCell ref="G289:G290"/>
    <mergeCell ref="H289:H290"/>
    <mergeCell ref="K289:K290"/>
    <mergeCell ref="T291:T292"/>
    <mergeCell ref="U291:U292"/>
    <mergeCell ref="AQ293:AQ294"/>
    <mergeCell ref="D291:D292"/>
    <mergeCell ref="E291:E292"/>
    <mergeCell ref="F291:F292"/>
    <mergeCell ref="G291:G292"/>
    <mergeCell ref="H291:H292"/>
    <mergeCell ref="K291:K292"/>
    <mergeCell ref="L291:L292"/>
    <mergeCell ref="M291:M292"/>
    <mergeCell ref="N291:N292"/>
    <mergeCell ref="AB291:AB292"/>
    <mergeCell ref="AC291:AC292"/>
    <mergeCell ref="Y293:Y294"/>
    <mergeCell ref="AQ289:AQ290"/>
    <mergeCell ref="D287:D288"/>
    <mergeCell ref="E287:E288"/>
    <mergeCell ref="F287:F288"/>
    <mergeCell ref="G287:G288"/>
    <mergeCell ref="H287:H288"/>
    <mergeCell ref="K287:K288"/>
    <mergeCell ref="L287:L288"/>
    <mergeCell ref="M287:M288"/>
    <mergeCell ref="N287:N288"/>
    <mergeCell ref="AB287:AB288"/>
    <mergeCell ref="AC287:AC288"/>
    <mergeCell ref="Y289:Y290"/>
    <mergeCell ref="Z289:Z290"/>
    <mergeCell ref="AA289:AA290"/>
    <mergeCell ref="AB289:AB290"/>
    <mergeCell ref="AC289:AC290"/>
    <mergeCell ref="AB293:AB294"/>
    <mergeCell ref="AC293:AC294"/>
    <mergeCell ref="S293:S294"/>
    <mergeCell ref="T293:T294"/>
    <mergeCell ref="U293:U294"/>
    <mergeCell ref="V293:V294"/>
    <mergeCell ref="W293:W294"/>
    <mergeCell ref="X293:X294"/>
    <mergeCell ref="L293:L294"/>
    <mergeCell ref="M293:M294"/>
    <mergeCell ref="N293:N294"/>
    <mergeCell ref="P293:P294"/>
    <mergeCell ref="Q293:Q294"/>
    <mergeCell ref="R293:R294"/>
    <mergeCell ref="AQ295:AQ296"/>
    <mergeCell ref="AQ291:AQ292"/>
    <mergeCell ref="D293:D294"/>
    <mergeCell ref="E293:E294"/>
    <mergeCell ref="F293:F294"/>
    <mergeCell ref="G293:G294"/>
    <mergeCell ref="H293:H294"/>
    <mergeCell ref="K293:K294"/>
    <mergeCell ref="V291:V292"/>
    <mergeCell ref="W291:W292"/>
    <mergeCell ref="X291:X292"/>
    <mergeCell ref="Y291:Y292"/>
    <mergeCell ref="Z291:Z292"/>
    <mergeCell ref="AA291:AA292"/>
    <mergeCell ref="P291:P292"/>
    <mergeCell ref="Q291:Q292"/>
    <mergeCell ref="R291:R292"/>
    <mergeCell ref="S291:S292"/>
    <mergeCell ref="G297:G298"/>
    <mergeCell ref="H297:H298"/>
    <mergeCell ref="K297:K298"/>
    <mergeCell ref="V295:V296"/>
    <mergeCell ref="W295:W296"/>
    <mergeCell ref="X295:X296"/>
    <mergeCell ref="Y295:Y296"/>
    <mergeCell ref="Z295:Z296"/>
    <mergeCell ref="AA295:AA296"/>
    <mergeCell ref="P295:P296"/>
    <mergeCell ref="Q295:Q296"/>
    <mergeCell ref="R295:R296"/>
    <mergeCell ref="S295:S296"/>
    <mergeCell ref="T295:T296"/>
    <mergeCell ref="U295:U296"/>
    <mergeCell ref="Z293:Z294"/>
    <mergeCell ref="AA293:AA294"/>
    <mergeCell ref="AQ297:AQ298"/>
    <mergeCell ref="D295:D296"/>
    <mergeCell ref="E295:E296"/>
    <mergeCell ref="F295:F296"/>
    <mergeCell ref="G295:G296"/>
    <mergeCell ref="H295:H296"/>
    <mergeCell ref="K295:K296"/>
    <mergeCell ref="L295:L296"/>
    <mergeCell ref="M295:M296"/>
    <mergeCell ref="N295:N296"/>
    <mergeCell ref="AB295:AB296"/>
    <mergeCell ref="AC295:AC296"/>
    <mergeCell ref="Y297:Y298"/>
    <mergeCell ref="Z297:Z298"/>
    <mergeCell ref="AA297:AA298"/>
    <mergeCell ref="AB297:AB298"/>
    <mergeCell ref="AC297:AC298"/>
    <mergeCell ref="S297:S298"/>
    <mergeCell ref="T297:T298"/>
    <mergeCell ref="U297:U298"/>
    <mergeCell ref="V297:V298"/>
    <mergeCell ref="W297:W298"/>
    <mergeCell ref="X297:X298"/>
    <mergeCell ref="L297:L298"/>
    <mergeCell ref="M297:M298"/>
    <mergeCell ref="N297:N298"/>
    <mergeCell ref="P297:P298"/>
    <mergeCell ref="Q297:Q298"/>
    <mergeCell ref="R297:R298"/>
    <mergeCell ref="D297:D298"/>
    <mergeCell ref="E297:E298"/>
    <mergeCell ref="F297:F298"/>
    <mergeCell ref="AQ299:AQ300"/>
    <mergeCell ref="D301:D302"/>
    <mergeCell ref="E301:E302"/>
    <mergeCell ref="F301:F302"/>
    <mergeCell ref="G301:G302"/>
    <mergeCell ref="H301:H302"/>
    <mergeCell ref="K301:K302"/>
    <mergeCell ref="V299:V300"/>
    <mergeCell ref="W299:W300"/>
    <mergeCell ref="X299:X300"/>
    <mergeCell ref="Y299:Y300"/>
    <mergeCell ref="Z299:Z300"/>
    <mergeCell ref="AA299:AA300"/>
    <mergeCell ref="P299:P300"/>
    <mergeCell ref="Q299:Q300"/>
    <mergeCell ref="R299:R300"/>
    <mergeCell ref="S299:S300"/>
    <mergeCell ref="T299:T300"/>
    <mergeCell ref="U299:U300"/>
    <mergeCell ref="AQ301:AQ302"/>
    <mergeCell ref="D299:D300"/>
    <mergeCell ref="E299:E300"/>
    <mergeCell ref="F299:F300"/>
    <mergeCell ref="G299:G300"/>
    <mergeCell ref="H299:H300"/>
    <mergeCell ref="K299:K300"/>
    <mergeCell ref="L299:L300"/>
    <mergeCell ref="M299:M300"/>
    <mergeCell ref="N299:N300"/>
    <mergeCell ref="AB299:AB300"/>
    <mergeCell ref="AC299:AC300"/>
    <mergeCell ref="Y301:Y302"/>
    <mergeCell ref="Z301:Z302"/>
    <mergeCell ref="AA301:AA302"/>
    <mergeCell ref="AB301:AB302"/>
    <mergeCell ref="AC301:AC302"/>
    <mergeCell ref="S301:S302"/>
    <mergeCell ref="T301:T302"/>
    <mergeCell ref="U301:U302"/>
    <mergeCell ref="V301:V302"/>
    <mergeCell ref="W301:W302"/>
    <mergeCell ref="X301:X302"/>
    <mergeCell ref="L301:L302"/>
    <mergeCell ref="M301:M302"/>
    <mergeCell ref="N301:N302"/>
    <mergeCell ref="P301:P302"/>
    <mergeCell ref="Q301:Q302"/>
    <mergeCell ref="R301:R302"/>
    <mergeCell ref="AQ303:AQ304"/>
    <mergeCell ref="N305:N306"/>
    <mergeCell ref="P305:P306"/>
    <mergeCell ref="Q305:Q306"/>
    <mergeCell ref="R305:R306"/>
    <mergeCell ref="D305:D306"/>
    <mergeCell ref="E305:E306"/>
    <mergeCell ref="F305:F306"/>
    <mergeCell ref="G305:G306"/>
    <mergeCell ref="H305:H306"/>
    <mergeCell ref="K305:K306"/>
    <mergeCell ref="V303:V304"/>
    <mergeCell ref="W303:W304"/>
    <mergeCell ref="X303:X304"/>
    <mergeCell ref="Y303:Y304"/>
    <mergeCell ref="Z303:Z304"/>
    <mergeCell ref="AA303:AA304"/>
    <mergeCell ref="P303:P304"/>
    <mergeCell ref="Q303:Q304"/>
    <mergeCell ref="R303:R304"/>
    <mergeCell ref="S303:S304"/>
    <mergeCell ref="T303:T304"/>
    <mergeCell ref="U303:U304"/>
    <mergeCell ref="K307:K308"/>
    <mergeCell ref="L307:L308"/>
    <mergeCell ref="M307:M308"/>
    <mergeCell ref="N307:N308"/>
    <mergeCell ref="AB307:AB308"/>
    <mergeCell ref="AC307:AC308"/>
    <mergeCell ref="Y309:Y310"/>
    <mergeCell ref="AQ305:AQ306"/>
    <mergeCell ref="D303:D304"/>
    <mergeCell ref="E303:E304"/>
    <mergeCell ref="F303:F304"/>
    <mergeCell ref="G303:G304"/>
    <mergeCell ref="H303:H304"/>
    <mergeCell ref="K303:K304"/>
    <mergeCell ref="L303:L304"/>
    <mergeCell ref="M303:M304"/>
    <mergeCell ref="N303:N304"/>
    <mergeCell ref="AB303:AB304"/>
    <mergeCell ref="AC303:AC304"/>
    <mergeCell ref="Y305:Y306"/>
    <mergeCell ref="Z305:Z306"/>
    <mergeCell ref="AA305:AA306"/>
    <mergeCell ref="AB305:AB306"/>
    <mergeCell ref="AC305:AC306"/>
    <mergeCell ref="S305:S306"/>
    <mergeCell ref="T305:T306"/>
    <mergeCell ref="U305:U306"/>
    <mergeCell ref="V305:V306"/>
    <mergeCell ref="W305:W306"/>
    <mergeCell ref="X305:X306"/>
    <mergeCell ref="L305:L306"/>
    <mergeCell ref="M305:M306"/>
    <mergeCell ref="L309:L310"/>
    <mergeCell ref="M309:M310"/>
    <mergeCell ref="N309:N310"/>
    <mergeCell ref="P309:P310"/>
    <mergeCell ref="Q309:Q310"/>
    <mergeCell ref="R309:R310"/>
    <mergeCell ref="AQ311:AQ312"/>
    <mergeCell ref="AQ307:AQ308"/>
    <mergeCell ref="D309:D310"/>
    <mergeCell ref="E309:E310"/>
    <mergeCell ref="F309:F310"/>
    <mergeCell ref="G309:G310"/>
    <mergeCell ref="H309:H310"/>
    <mergeCell ref="K309:K310"/>
    <mergeCell ref="V307:V308"/>
    <mergeCell ref="W307:W308"/>
    <mergeCell ref="X307:X308"/>
    <mergeCell ref="Y307:Y308"/>
    <mergeCell ref="Z307:Z308"/>
    <mergeCell ref="AA307:AA308"/>
    <mergeCell ref="P307:P308"/>
    <mergeCell ref="Q307:Q308"/>
    <mergeCell ref="R307:R308"/>
    <mergeCell ref="S307:S308"/>
    <mergeCell ref="T307:T308"/>
    <mergeCell ref="U307:U308"/>
    <mergeCell ref="AQ309:AQ310"/>
    <mergeCell ref="D307:D308"/>
    <mergeCell ref="E307:E308"/>
    <mergeCell ref="F307:F308"/>
    <mergeCell ref="G307:G308"/>
    <mergeCell ref="H307:H308"/>
    <mergeCell ref="V311:V312"/>
    <mergeCell ref="W311:W312"/>
    <mergeCell ref="X311:X312"/>
    <mergeCell ref="Y311:Y312"/>
    <mergeCell ref="Z311:Z312"/>
    <mergeCell ref="AA311:AA312"/>
    <mergeCell ref="P311:P312"/>
    <mergeCell ref="Q311:Q312"/>
    <mergeCell ref="R311:R312"/>
    <mergeCell ref="S311:S312"/>
    <mergeCell ref="T311:T312"/>
    <mergeCell ref="U311:U312"/>
    <mergeCell ref="Z309:Z310"/>
    <mergeCell ref="AA309:AA310"/>
    <mergeCell ref="AB309:AB310"/>
    <mergeCell ref="AC309:AC310"/>
    <mergeCell ref="S309:S310"/>
    <mergeCell ref="T309:T310"/>
    <mergeCell ref="U309:U310"/>
    <mergeCell ref="V309:V310"/>
    <mergeCell ref="W309:W310"/>
    <mergeCell ref="X309:X310"/>
    <mergeCell ref="S313:S314"/>
    <mergeCell ref="T313:T314"/>
    <mergeCell ref="U313:U314"/>
    <mergeCell ref="V313:V314"/>
    <mergeCell ref="W313:W314"/>
    <mergeCell ref="X313:X314"/>
    <mergeCell ref="L313:L314"/>
    <mergeCell ref="M313:M314"/>
    <mergeCell ref="N313:N314"/>
    <mergeCell ref="P313:P314"/>
    <mergeCell ref="Q313:Q314"/>
    <mergeCell ref="R313:R314"/>
    <mergeCell ref="D313:D314"/>
    <mergeCell ref="E313:E314"/>
    <mergeCell ref="F313:F314"/>
    <mergeCell ref="G313:G314"/>
    <mergeCell ref="H313:H314"/>
    <mergeCell ref="K313:K314"/>
    <mergeCell ref="T315:T316"/>
    <mergeCell ref="U315:U316"/>
    <mergeCell ref="AQ317:AQ318"/>
    <mergeCell ref="D315:D316"/>
    <mergeCell ref="E315:E316"/>
    <mergeCell ref="F315:F316"/>
    <mergeCell ref="G315:G316"/>
    <mergeCell ref="H315:H316"/>
    <mergeCell ref="K315:K316"/>
    <mergeCell ref="L315:L316"/>
    <mergeCell ref="M315:M316"/>
    <mergeCell ref="N315:N316"/>
    <mergeCell ref="AB315:AB316"/>
    <mergeCell ref="AC315:AC316"/>
    <mergeCell ref="Y317:Y318"/>
    <mergeCell ref="AQ313:AQ314"/>
    <mergeCell ref="D311:D312"/>
    <mergeCell ref="E311:E312"/>
    <mergeCell ref="F311:F312"/>
    <mergeCell ref="G311:G312"/>
    <mergeCell ref="H311:H312"/>
    <mergeCell ref="K311:K312"/>
    <mergeCell ref="L311:L312"/>
    <mergeCell ref="M311:M312"/>
    <mergeCell ref="N311:N312"/>
    <mergeCell ref="AB311:AB312"/>
    <mergeCell ref="AC311:AC312"/>
    <mergeCell ref="Y313:Y314"/>
    <mergeCell ref="Z313:Z314"/>
    <mergeCell ref="AA313:AA314"/>
    <mergeCell ref="AB313:AB314"/>
    <mergeCell ref="AC313:AC314"/>
    <mergeCell ref="AB317:AB318"/>
    <mergeCell ref="AC317:AC318"/>
    <mergeCell ref="S317:S318"/>
    <mergeCell ref="T317:T318"/>
    <mergeCell ref="U317:U318"/>
    <mergeCell ref="V317:V318"/>
    <mergeCell ref="W317:W318"/>
    <mergeCell ref="X317:X318"/>
    <mergeCell ref="L317:L318"/>
    <mergeCell ref="M317:M318"/>
    <mergeCell ref="N317:N318"/>
    <mergeCell ref="P317:P318"/>
    <mergeCell ref="Q317:Q318"/>
    <mergeCell ref="R317:R318"/>
    <mergeCell ref="AQ319:AQ320"/>
    <mergeCell ref="AQ315:AQ316"/>
    <mergeCell ref="D317:D318"/>
    <mergeCell ref="E317:E318"/>
    <mergeCell ref="F317:F318"/>
    <mergeCell ref="G317:G318"/>
    <mergeCell ref="H317:H318"/>
    <mergeCell ref="K317:K318"/>
    <mergeCell ref="V315:V316"/>
    <mergeCell ref="W315:W316"/>
    <mergeCell ref="X315:X316"/>
    <mergeCell ref="Y315:Y316"/>
    <mergeCell ref="Z315:Z316"/>
    <mergeCell ref="AA315:AA316"/>
    <mergeCell ref="P315:P316"/>
    <mergeCell ref="Q315:Q316"/>
    <mergeCell ref="R315:R316"/>
    <mergeCell ref="S315:S316"/>
    <mergeCell ref="G321:G322"/>
    <mergeCell ref="H321:H322"/>
    <mergeCell ref="K321:K322"/>
    <mergeCell ref="V319:V320"/>
    <mergeCell ref="W319:W320"/>
    <mergeCell ref="X319:X320"/>
    <mergeCell ref="Y319:Y320"/>
    <mergeCell ref="Z319:Z320"/>
    <mergeCell ref="AA319:AA320"/>
    <mergeCell ref="P319:P320"/>
    <mergeCell ref="Q319:Q320"/>
    <mergeCell ref="R319:R320"/>
    <mergeCell ref="S319:S320"/>
    <mergeCell ref="T319:T320"/>
    <mergeCell ref="U319:U320"/>
    <mergeCell ref="Z317:Z318"/>
    <mergeCell ref="AA317:AA318"/>
    <mergeCell ref="AQ321:AQ322"/>
    <mergeCell ref="D319:D320"/>
    <mergeCell ref="E319:E320"/>
    <mergeCell ref="F319:F320"/>
    <mergeCell ref="G319:G320"/>
    <mergeCell ref="H319:H320"/>
    <mergeCell ref="K319:K320"/>
    <mergeCell ref="L319:L320"/>
    <mergeCell ref="M319:M320"/>
    <mergeCell ref="N319:N320"/>
    <mergeCell ref="AB319:AB320"/>
    <mergeCell ref="AC319:AC320"/>
    <mergeCell ref="Y321:Y322"/>
    <mergeCell ref="Z321:Z322"/>
    <mergeCell ref="AA321:AA322"/>
    <mergeCell ref="AB321:AB322"/>
    <mergeCell ref="AC321:AC322"/>
    <mergeCell ref="S321:S322"/>
    <mergeCell ref="T321:T322"/>
    <mergeCell ref="U321:U322"/>
    <mergeCell ref="V321:V322"/>
    <mergeCell ref="W321:W322"/>
    <mergeCell ref="X321:X322"/>
    <mergeCell ref="L321:L322"/>
    <mergeCell ref="M321:M322"/>
    <mergeCell ref="N321:N322"/>
    <mergeCell ref="P321:P322"/>
    <mergeCell ref="Q321:Q322"/>
    <mergeCell ref="R321:R322"/>
    <mergeCell ref="D321:D322"/>
    <mergeCell ref="E321:E322"/>
    <mergeCell ref="F321:F322"/>
    <mergeCell ref="AQ323:AQ324"/>
    <mergeCell ref="D325:D326"/>
    <mergeCell ref="E325:E326"/>
    <mergeCell ref="F325:F326"/>
    <mergeCell ref="G325:G326"/>
    <mergeCell ref="H325:H326"/>
    <mergeCell ref="K325:K326"/>
    <mergeCell ref="V323:V324"/>
    <mergeCell ref="W323:W324"/>
    <mergeCell ref="X323:X324"/>
    <mergeCell ref="Y323:Y324"/>
    <mergeCell ref="Z323:Z324"/>
    <mergeCell ref="AA323:AA324"/>
    <mergeCell ref="P323:P324"/>
    <mergeCell ref="Q323:Q324"/>
    <mergeCell ref="R323:R324"/>
    <mergeCell ref="S323:S324"/>
    <mergeCell ref="T323:T324"/>
    <mergeCell ref="U323:U324"/>
    <mergeCell ref="AQ325:AQ326"/>
    <mergeCell ref="D323:D324"/>
    <mergeCell ref="E323:E324"/>
    <mergeCell ref="F323:F324"/>
    <mergeCell ref="G323:G324"/>
    <mergeCell ref="H323:H324"/>
    <mergeCell ref="K323:K324"/>
    <mergeCell ref="L323:L324"/>
    <mergeCell ref="M323:M324"/>
    <mergeCell ref="N323:N324"/>
    <mergeCell ref="AB323:AB324"/>
    <mergeCell ref="AC323:AC324"/>
    <mergeCell ref="Y325:Y326"/>
    <mergeCell ref="Z325:Z326"/>
    <mergeCell ref="AA325:AA326"/>
    <mergeCell ref="AB325:AB326"/>
    <mergeCell ref="AC325:AC326"/>
    <mergeCell ref="S325:S326"/>
    <mergeCell ref="T325:T326"/>
    <mergeCell ref="U325:U326"/>
    <mergeCell ref="V325:V326"/>
    <mergeCell ref="W325:W326"/>
    <mergeCell ref="X325:X326"/>
    <mergeCell ref="L325:L326"/>
    <mergeCell ref="M325:M326"/>
    <mergeCell ref="N325:N326"/>
    <mergeCell ref="P325:P326"/>
    <mergeCell ref="Q325:Q326"/>
    <mergeCell ref="R325:R326"/>
    <mergeCell ref="AQ327:AQ328"/>
    <mergeCell ref="N329:N330"/>
    <mergeCell ref="P329:P330"/>
    <mergeCell ref="Q329:Q330"/>
    <mergeCell ref="R329:R330"/>
    <mergeCell ref="D329:D330"/>
    <mergeCell ref="E329:E330"/>
    <mergeCell ref="F329:F330"/>
    <mergeCell ref="G329:G330"/>
    <mergeCell ref="H329:H330"/>
    <mergeCell ref="K329:K330"/>
    <mergeCell ref="V327:V328"/>
    <mergeCell ref="W327:W328"/>
    <mergeCell ref="X327:X328"/>
    <mergeCell ref="Y327:Y328"/>
    <mergeCell ref="Z327:Z328"/>
    <mergeCell ref="AA327:AA328"/>
    <mergeCell ref="P327:P328"/>
    <mergeCell ref="Q327:Q328"/>
    <mergeCell ref="R327:R328"/>
    <mergeCell ref="S327:S328"/>
    <mergeCell ref="T327:T328"/>
    <mergeCell ref="U327:U328"/>
    <mergeCell ref="K331:K332"/>
    <mergeCell ref="L331:L332"/>
    <mergeCell ref="M331:M332"/>
    <mergeCell ref="N331:N332"/>
    <mergeCell ref="AB331:AB332"/>
    <mergeCell ref="AC331:AC332"/>
    <mergeCell ref="Y333:Y334"/>
    <mergeCell ref="AQ329:AQ330"/>
    <mergeCell ref="D327:D328"/>
    <mergeCell ref="E327:E328"/>
    <mergeCell ref="F327:F328"/>
    <mergeCell ref="G327:G328"/>
    <mergeCell ref="H327:H328"/>
    <mergeCell ref="K327:K328"/>
    <mergeCell ref="L327:L328"/>
    <mergeCell ref="M327:M328"/>
    <mergeCell ref="N327:N328"/>
    <mergeCell ref="AB327:AB328"/>
    <mergeCell ref="AC327:AC328"/>
    <mergeCell ref="Y329:Y330"/>
    <mergeCell ref="Z329:Z330"/>
    <mergeCell ref="AA329:AA330"/>
    <mergeCell ref="AB329:AB330"/>
    <mergeCell ref="AC329:AC330"/>
    <mergeCell ref="S329:S330"/>
    <mergeCell ref="T329:T330"/>
    <mergeCell ref="U329:U330"/>
    <mergeCell ref="V329:V330"/>
    <mergeCell ref="W329:W330"/>
    <mergeCell ref="X329:X330"/>
    <mergeCell ref="L329:L330"/>
    <mergeCell ref="M329:M330"/>
    <mergeCell ref="L333:L334"/>
    <mergeCell ref="M333:M334"/>
    <mergeCell ref="N333:N334"/>
    <mergeCell ref="P333:P334"/>
    <mergeCell ref="Q333:Q334"/>
    <mergeCell ref="R333:R334"/>
    <mergeCell ref="AQ335:AQ336"/>
    <mergeCell ref="AQ331:AQ332"/>
    <mergeCell ref="D333:D334"/>
    <mergeCell ref="E333:E334"/>
    <mergeCell ref="F333:F334"/>
    <mergeCell ref="G333:G334"/>
    <mergeCell ref="H333:H334"/>
    <mergeCell ref="K333:K334"/>
    <mergeCell ref="V331:V332"/>
    <mergeCell ref="W331:W332"/>
    <mergeCell ref="X331:X332"/>
    <mergeCell ref="Y331:Y332"/>
    <mergeCell ref="Z331:Z332"/>
    <mergeCell ref="AA331:AA332"/>
    <mergeCell ref="P331:P332"/>
    <mergeCell ref="Q331:Q332"/>
    <mergeCell ref="R331:R332"/>
    <mergeCell ref="S331:S332"/>
    <mergeCell ref="T331:T332"/>
    <mergeCell ref="U331:U332"/>
    <mergeCell ref="AQ333:AQ334"/>
    <mergeCell ref="D331:D332"/>
    <mergeCell ref="E331:E332"/>
    <mergeCell ref="F331:F332"/>
    <mergeCell ref="G331:G332"/>
    <mergeCell ref="H331:H332"/>
    <mergeCell ref="V335:V336"/>
    <mergeCell ref="W335:W336"/>
    <mergeCell ref="X335:X336"/>
    <mergeCell ref="Y335:Y336"/>
    <mergeCell ref="Z335:Z336"/>
    <mergeCell ref="AA335:AA336"/>
    <mergeCell ref="P335:P336"/>
    <mergeCell ref="Q335:Q336"/>
    <mergeCell ref="R335:R336"/>
    <mergeCell ref="S335:S336"/>
    <mergeCell ref="T335:T336"/>
    <mergeCell ref="U335:U336"/>
    <mergeCell ref="Z333:Z334"/>
    <mergeCell ref="AA333:AA334"/>
    <mergeCell ref="AB333:AB334"/>
    <mergeCell ref="AC333:AC334"/>
    <mergeCell ref="S333:S334"/>
    <mergeCell ref="T333:T334"/>
    <mergeCell ref="U333:U334"/>
    <mergeCell ref="V333:V334"/>
    <mergeCell ref="W333:W334"/>
    <mergeCell ref="X333:X334"/>
    <mergeCell ref="S337:S338"/>
    <mergeCell ref="T337:T338"/>
    <mergeCell ref="U337:U338"/>
    <mergeCell ref="V337:V338"/>
    <mergeCell ref="W337:W338"/>
    <mergeCell ref="X337:X338"/>
    <mergeCell ref="L337:L338"/>
    <mergeCell ref="M337:M338"/>
    <mergeCell ref="N337:N338"/>
    <mergeCell ref="P337:P338"/>
    <mergeCell ref="Q337:Q338"/>
    <mergeCell ref="R337:R338"/>
    <mergeCell ref="D337:D338"/>
    <mergeCell ref="E337:E338"/>
    <mergeCell ref="F337:F338"/>
    <mergeCell ref="G337:G338"/>
    <mergeCell ref="H337:H338"/>
    <mergeCell ref="K337:K338"/>
    <mergeCell ref="T339:T340"/>
    <mergeCell ref="U339:U340"/>
    <mergeCell ref="AQ341:AQ342"/>
    <mergeCell ref="D339:D340"/>
    <mergeCell ref="E339:E340"/>
    <mergeCell ref="F339:F340"/>
    <mergeCell ref="G339:G340"/>
    <mergeCell ref="H339:H340"/>
    <mergeCell ref="K339:K340"/>
    <mergeCell ref="L339:L340"/>
    <mergeCell ref="M339:M340"/>
    <mergeCell ref="N339:N340"/>
    <mergeCell ref="AB339:AB340"/>
    <mergeCell ref="AC339:AC340"/>
    <mergeCell ref="Y341:Y342"/>
    <mergeCell ref="AQ337:AQ338"/>
    <mergeCell ref="D335:D336"/>
    <mergeCell ref="E335:E336"/>
    <mergeCell ref="F335:F336"/>
    <mergeCell ref="G335:G336"/>
    <mergeCell ref="H335:H336"/>
    <mergeCell ref="K335:K336"/>
    <mergeCell ref="L335:L336"/>
    <mergeCell ref="M335:M336"/>
    <mergeCell ref="N335:N336"/>
    <mergeCell ref="AB335:AB336"/>
    <mergeCell ref="AC335:AC336"/>
    <mergeCell ref="Y337:Y338"/>
    <mergeCell ref="Z337:Z338"/>
    <mergeCell ref="AA337:AA338"/>
    <mergeCell ref="AB337:AB338"/>
    <mergeCell ref="AC337:AC338"/>
    <mergeCell ref="AB341:AB342"/>
    <mergeCell ref="AC341:AC342"/>
    <mergeCell ref="S341:S342"/>
    <mergeCell ref="T341:T342"/>
    <mergeCell ref="U341:U342"/>
    <mergeCell ref="V341:V342"/>
    <mergeCell ref="W341:W342"/>
    <mergeCell ref="X341:X342"/>
    <mergeCell ref="L341:L342"/>
    <mergeCell ref="M341:M342"/>
    <mergeCell ref="N341:N342"/>
    <mergeCell ref="P341:P342"/>
    <mergeCell ref="Q341:Q342"/>
    <mergeCell ref="R341:R342"/>
    <mergeCell ref="AQ343:AQ344"/>
    <mergeCell ref="AQ339:AQ340"/>
    <mergeCell ref="D341:D342"/>
    <mergeCell ref="E341:E342"/>
    <mergeCell ref="F341:F342"/>
    <mergeCell ref="G341:G342"/>
    <mergeCell ref="H341:H342"/>
    <mergeCell ref="K341:K342"/>
    <mergeCell ref="V339:V340"/>
    <mergeCell ref="W339:W340"/>
    <mergeCell ref="X339:X340"/>
    <mergeCell ref="Y339:Y340"/>
    <mergeCell ref="Z339:Z340"/>
    <mergeCell ref="AA339:AA340"/>
    <mergeCell ref="P339:P340"/>
    <mergeCell ref="Q339:Q340"/>
    <mergeCell ref="R339:R340"/>
    <mergeCell ref="S339:S340"/>
    <mergeCell ref="G345:G346"/>
    <mergeCell ref="H345:H346"/>
    <mergeCell ref="K345:K346"/>
    <mergeCell ref="V343:V344"/>
    <mergeCell ref="W343:W344"/>
    <mergeCell ref="X343:X344"/>
    <mergeCell ref="Y343:Y344"/>
    <mergeCell ref="Z343:Z344"/>
    <mergeCell ref="AA343:AA344"/>
    <mergeCell ref="P343:P344"/>
    <mergeCell ref="Q343:Q344"/>
    <mergeCell ref="R343:R344"/>
    <mergeCell ref="S343:S344"/>
    <mergeCell ref="T343:T344"/>
    <mergeCell ref="U343:U344"/>
    <mergeCell ref="Z341:Z342"/>
    <mergeCell ref="AA341:AA342"/>
    <mergeCell ref="AQ345:AQ346"/>
    <mergeCell ref="D343:D344"/>
    <mergeCell ref="E343:E344"/>
    <mergeCell ref="F343:F344"/>
    <mergeCell ref="G343:G344"/>
    <mergeCell ref="H343:H344"/>
    <mergeCell ref="K343:K344"/>
    <mergeCell ref="L343:L344"/>
    <mergeCell ref="M343:M344"/>
    <mergeCell ref="N343:N344"/>
    <mergeCell ref="AB343:AB344"/>
    <mergeCell ref="AC343:AC344"/>
    <mergeCell ref="Y345:Y346"/>
    <mergeCell ref="Z345:Z346"/>
    <mergeCell ref="AA345:AA346"/>
    <mergeCell ref="AB345:AB346"/>
    <mergeCell ref="AC345:AC346"/>
    <mergeCell ref="S345:S346"/>
    <mergeCell ref="T345:T346"/>
    <mergeCell ref="U345:U346"/>
    <mergeCell ref="V345:V346"/>
    <mergeCell ref="W345:W346"/>
    <mergeCell ref="X345:X346"/>
    <mergeCell ref="L345:L346"/>
    <mergeCell ref="M345:M346"/>
    <mergeCell ref="N345:N346"/>
    <mergeCell ref="P345:P346"/>
    <mergeCell ref="Q345:Q346"/>
    <mergeCell ref="R345:R346"/>
    <mergeCell ref="D345:D346"/>
    <mergeCell ref="E345:E346"/>
    <mergeCell ref="F345:F346"/>
    <mergeCell ref="AQ347:AQ348"/>
    <mergeCell ref="D349:D350"/>
    <mergeCell ref="E349:E350"/>
    <mergeCell ref="F349:F350"/>
    <mergeCell ref="G349:G350"/>
    <mergeCell ref="H349:H350"/>
    <mergeCell ref="K349:K350"/>
    <mergeCell ref="V347:V348"/>
    <mergeCell ref="W347:W348"/>
    <mergeCell ref="X347:X348"/>
    <mergeCell ref="Y347:Y348"/>
    <mergeCell ref="Z347:Z348"/>
    <mergeCell ref="AA347:AA348"/>
    <mergeCell ref="P347:P348"/>
    <mergeCell ref="Q347:Q348"/>
    <mergeCell ref="R347:R348"/>
    <mergeCell ref="S347:S348"/>
    <mergeCell ref="T347:T348"/>
    <mergeCell ref="U347:U348"/>
    <mergeCell ref="AQ349:AQ350"/>
    <mergeCell ref="D347:D348"/>
    <mergeCell ref="E347:E348"/>
    <mergeCell ref="F347:F348"/>
    <mergeCell ref="G347:G348"/>
    <mergeCell ref="H347:H348"/>
    <mergeCell ref="K347:K348"/>
    <mergeCell ref="L347:L348"/>
    <mergeCell ref="M347:M348"/>
    <mergeCell ref="N347:N348"/>
    <mergeCell ref="AB347:AB348"/>
    <mergeCell ref="AC347:AC348"/>
    <mergeCell ref="Y349:Y350"/>
    <mergeCell ref="Z349:Z350"/>
    <mergeCell ref="AA349:AA350"/>
    <mergeCell ref="AB349:AB350"/>
    <mergeCell ref="AC349:AC350"/>
    <mergeCell ref="S349:S350"/>
    <mergeCell ref="T349:T350"/>
    <mergeCell ref="U349:U350"/>
    <mergeCell ref="V349:V350"/>
    <mergeCell ref="W349:W350"/>
    <mergeCell ref="X349:X350"/>
    <mergeCell ref="L349:L350"/>
    <mergeCell ref="M349:M350"/>
    <mergeCell ref="N349:N350"/>
    <mergeCell ref="P349:P350"/>
    <mergeCell ref="Q349:Q350"/>
    <mergeCell ref="R349:R350"/>
    <mergeCell ref="AQ351:AQ352"/>
    <mergeCell ref="N353:N354"/>
    <mergeCell ref="P353:P354"/>
    <mergeCell ref="Q353:Q354"/>
    <mergeCell ref="R353:R354"/>
    <mergeCell ref="D353:D354"/>
    <mergeCell ref="E353:E354"/>
    <mergeCell ref="F353:F354"/>
    <mergeCell ref="G353:G354"/>
    <mergeCell ref="H353:H354"/>
    <mergeCell ref="K353:K354"/>
    <mergeCell ref="V351:V352"/>
    <mergeCell ref="W351:W352"/>
    <mergeCell ref="X351:X352"/>
    <mergeCell ref="Y351:Y352"/>
    <mergeCell ref="Z351:Z352"/>
    <mergeCell ref="AA351:AA352"/>
    <mergeCell ref="P351:P352"/>
    <mergeCell ref="Q351:Q352"/>
    <mergeCell ref="R351:R352"/>
    <mergeCell ref="S351:S352"/>
    <mergeCell ref="T351:T352"/>
    <mergeCell ref="U351:U352"/>
    <mergeCell ref="K355:K356"/>
    <mergeCell ref="L355:L356"/>
    <mergeCell ref="M355:M356"/>
    <mergeCell ref="N355:N356"/>
    <mergeCell ref="AB355:AB356"/>
    <mergeCell ref="AC355:AC356"/>
    <mergeCell ref="Y357:Y358"/>
    <mergeCell ref="AQ353:AQ354"/>
    <mergeCell ref="D351:D352"/>
    <mergeCell ref="E351:E352"/>
    <mergeCell ref="F351:F352"/>
    <mergeCell ref="G351:G352"/>
    <mergeCell ref="H351:H352"/>
    <mergeCell ref="K351:K352"/>
    <mergeCell ref="L351:L352"/>
    <mergeCell ref="M351:M352"/>
    <mergeCell ref="N351:N352"/>
    <mergeCell ref="AB351:AB352"/>
    <mergeCell ref="AC351:AC352"/>
    <mergeCell ref="Y353:Y354"/>
    <mergeCell ref="Z353:Z354"/>
    <mergeCell ref="AA353:AA354"/>
    <mergeCell ref="AB353:AB354"/>
    <mergeCell ref="AC353:AC354"/>
    <mergeCell ref="S353:S354"/>
    <mergeCell ref="T353:T354"/>
    <mergeCell ref="U353:U354"/>
    <mergeCell ref="V353:V354"/>
    <mergeCell ref="W353:W354"/>
    <mergeCell ref="X353:X354"/>
    <mergeCell ref="L353:L354"/>
    <mergeCell ref="M353:M354"/>
    <mergeCell ref="L357:L358"/>
    <mergeCell ref="M357:M358"/>
    <mergeCell ref="N357:N358"/>
    <mergeCell ref="P357:P358"/>
    <mergeCell ref="Q357:Q358"/>
    <mergeCell ref="R357:R358"/>
    <mergeCell ref="AQ359:AQ360"/>
    <mergeCell ref="AQ355:AQ356"/>
    <mergeCell ref="D357:D358"/>
    <mergeCell ref="E357:E358"/>
    <mergeCell ref="F357:F358"/>
    <mergeCell ref="G357:G358"/>
    <mergeCell ref="H357:H358"/>
    <mergeCell ref="K357:K358"/>
    <mergeCell ref="V355:V356"/>
    <mergeCell ref="W355:W356"/>
    <mergeCell ref="X355:X356"/>
    <mergeCell ref="Y355:Y356"/>
    <mergeCell ref="Z355:Z356"/>
    <mergeCell ref="AA355:AA356"/>
    <mergeCell ref="P355:P356"/>
    <mergeCell ref="Q355:Q356"/>
    <mergeCell ref="R355:R356"/>
    <mergeCell ref="S355:S356"/>
    <mergeCell ref="T355:T356"/>
    <mergeCell ref="U355:U356"/>
    <mergeCell ref="AQ357:AQ358"/>
    <mergeCell ref="D355:D356"/>
    <mergeCell ref="E355:E356"/>
    <mergeCell ref="F355:F356"/>
    <mergeCell ref="G355:G356"/>
    <mergeCell ref="H355:H356"/>
    <mergeCell ref="V359:V360"/>
    <mergeCell ref="W359:W360"/>
    <mergeCell ref="X359:X360"/>
    <mergeCell ref="Y359:Y360"/>
    <mergeCell ref="Z359:Z360"/>
    <mergeCell ref="AA359:AA360"/>
    <mergeCell ref="P359:P360"/>
    <mergeCell ref="Q359:Q360"/>
    <mergeCell ref="R359:R360"/>
    <mergeCell ref="S359:S360"/>
    <mergeCell ref="T359:T360"/>
    <mergeCell ref="U359:U360"/>
    <mergeCell ref="Z357:Z358"/>
    <mergeCell ref="AA357:AA358"/>
    <mergeCell ref="AB357:AB358"/>
    <mergeCell ref="AC357:AC358"/>
    <mergeCell ref="S357:S358"/>
    <mergeCell ref="T357:T358"/>
    <mergeCell ref="U357:U358"/>
    <mergeCell ref="V357:V358"/>
    <mergeCell ref="W357:W358"/>
    <mergeCell ref="X357:X358"/>
    <mergeCell ref="S361:S362"/>
    <mergeCell ref="T361:T362"/>
    <mergeCell ref="U361:U362"/>
    <mergeCell ref="V361:V362"/>
    <mergeCell ref="W361:W362"/>
    <mergeCell ref="X361:X362"/>
    <mergeCell ref="L361:L362"/>
    <mergeCell ref="M361:M362"/>
    <mergeCell ref="N361:N362"/>
    <mergeCell ref="P361:P362"/>
    <mergeCell ref="Q361:Q362"/>
    <mergeCell ref="R361:R362"/>
    <mergeCell ref="D361:D362"/>
    <mergeCell ref="E361:E362"/>
    <mergeCell ref="F361:F362"/>
    <mergeCell ref="G361:G362"/>
    <mergeCell ref="H361:H362"/>
    <mergeCell ref="K361:K362"/>
    <mergeCell ref="T363:T364"/>
    <mergeCell ref="U363:U364"/>
    <mergeCell ref="AQ365:AQ366"/>
    <mergeCell ref="D363:D364"/>
    <mergeCell ref="E363:E364"/>
    <mergeCell ref="F363:F364"/>
    <mergeCell ref="G363:G364"/>
    <mergeCell ref="H363:H364"/>
    <mergeCell ref="K363:K364"/>
    <mergeCell ref="L363:L364"/>
    <mergeCell ref="M363:M364"/>
    <mergeCell ref="N363:N364"/>
    <mergeCell ref="AB363:AB364"/>
    <mergeCell ref="AC363:AC364"/>
    <mergeCell ref="Y365:Y366"/>
    <mergeCell ref="AQ361:AQ362"/>
    <mergeCell ref="D359:D360"/>
    <mergeCell ref="E359:E360"/>
    <mergeCell ref="F359:F360"/>
    <mergeCell ref="G359:G360"/>
    <mergeCell ref="H359:H360"/>
    <mergeCell ref="K359:K360"/>
    <mergeCell ref="L359:L360"/>
    <mergeCell ref="M359:M360"/>
    <mergeCell ref="N359:N360"/>
    <mergeCell ref="AB359:AB360"/>
    <mergeCell ref="AC359:AC360"/>
    <mergeCell ref="Y361:Y362"/>
    <mergeCell ref="Z361:Z362"/>
    <mergeCell ref="AA361:AA362"/>
    <mergeCell ref="AB361:AB362"/>
    <mergeCell ref="AC361:AC362"/>
    <mergeCell ref="AB365:AB366"/>
    <mergeCell ref="AC365:AC366"/>
    <mergeCell ref="S365:S366"/>
    <mergeCell ref="T365:T366"/>
    <mergeCell ref="U365:U366"/>
    <mergeCell ref="V365:V366"/>
    <mergeCell ref="W365:W366"/>
    <mergeCell ref="X365:X366"/>
    <mergeCell ref="L365:L366"/>
    <mergeCell ref="M365:M366"/>
    <mergeCell ref="N365:N366"/>
    <mergeCell ref="P365:P366"/>
    <mergeCell ref="Q365:Q366"/>
    <mergeCell ref="R365:R366"/>
    <mergeCell ref="AQ367:AQ368"/>
    <mergeCell ref="AQ363:AQ364"/>
    <mergeCell ref="D365:D366"/>
    <mergeCell ref="E365:E366"/>
    <mergeCell ref="F365:F366"/>
    <mergeCell ref="G365:G366"/>
    <mergeCell ref="H365:H366"/>
    <mergeCell ref="K365:K366"/>
    <mergeCell ref="V363:V364"/>
    <mergeCell ref="W363:W364"/>
    <mergeCell ref="X363:X364"/>
    <mergeCell ref="Y363:Y364"/>
    <mergeCell ref="Z363:Z364"/>
    <mergeCell ref="AA363:AA364"/>
    <mergeCell ref="P363:P364"/>
    <mergeCell ref="Q363:Q364"/>
    <mergeCell ref="R363:R364"/>
    <mergeCell ref="S363:S364"/>
    <mergeCell ref="G369:G370"/>
    <mergeCell ref="H369:H370"/>
    <mergeCell ref="K369:K370"/>
    <mergeCell ref="V367:V368"/>
    <mergeCell ref="W367:W368"/>
    <mergeCell ref="X367:X368"/>
    <mergeCell ref="Y367:Y368"/>
    <mergeCell ref="Z367:Z368"/>
    <mergeCell ref="AA367:AA368"/>
    <mergeCell ref="P367:P368"/>
    <mergeCell ref="Q367:Q368"/>
    <mergeCell ref="R367:R368"/>
    <mergeCell ref="S367:S368"/>
    <mergeCell ref="T367:T368"/>
    <mergeCell ref="U367:U368"/>
    <mergeCell ref="Z365:Z366"/>
    <mergeCell ref="AA365:AA366"/>
    <mergeCell ref="AQ369:AQ370"/>
    <mergeCell ref="D367:D368"/>
    <mergeCell ref="E367:E368"/>
    <mergeCell ref="F367:F368"/>
    <mergeCell ref="G367:G368"/>
    <mergeCell ref="H367:H368"/>
    <mergeCell ref="K367:K368"/>
    <mergeCell ref="L367:L368"/>
    <mergeCell ref="M367:M368"/>
    <mergeCell ref="N367:N368"/>
    <mergeCell ref="AB367:AB368"/>
    <mergeCell ref="AC367:AC368"/>
    <mergeCell ref="Y369:Y370"/>
    <mergeCell ref="Z369:Z370"/>
    <mergeCell ref="AA369:AA370"/>
    <mergeCell ref="AB369:AB370"/>
    <mergeCell ref="AC369:AC370"/>
    <mergeCell ref="S369:S370"/>
    <mergeCell ref="T369:T370"/>
    <mergeCell ref="U369:U370"/>
    <mergeCell ref="V369:V370"/>
    <mergeCell ref="W369:W370"/>
    <mergeCell ref="X369:X370"/>
    <mergeCell ref="L369:L370"/>
    <mergeCell ref="M369:M370"/>
    <mergeCell ref="N369:N370"/>
    <mergeCell ref="P369:P370"/>
    <mergeCell ref="Q369:Q370"/>
    <mergeCell ref="R369:R370"/>
    <mergeCell ref="D369:D370"/>
    <mergeCell ref="E369:E370"/>
    <mergeCell ref="F369:F370"/>
    <mergeCell ref="AQ371:AQ372"/>
    <mergeCell ref="D373:D374"/>
    <mergeCell ref="E373:E374"/>
    <mergeCell ref="F373:F374"/>
    <mergeCell ref="G373:G374"/>
    <mergeCell ref="H373:H374"/>
    <mergeCell ref="K373:K374"/>
    <mergeCell ref="V371:V372"/>
    <mergeCell ref="W371:W372"/>
    <mergeCell ref="X371:X372"/>
    <mergeCell ref="Y371:Y372"/>
    <mergeCell ref="Z371:Z372"/>
    <mergeCell ref="AA371:AA372"/>
    <mergeCell ref="P371:P372"/>
    <mergeCell ref="Q371:Q372"/>
    <mergeCell ref="R371:R372"/>
    <mergeCell ref="S371:S372"/>
    <mergeCell ref="T371:T372"/>
    <mergeCell ref="U371:U372"/>
    <mergeCell ref="AQ373:AQ374"/>
    <mergeCell ref="D371:D372"/>
    <mergeCell ref="E371:E372"/>
    <mergeCell ref="F371:F372"/>
    <mergeCell ref="G371:G372"/>
    <mergeCell ref="H371:H372"/>
    <mergeCell ref="K371:K372"/>
    <mergeCell ref="L371:L372"/>
    <mergeCell ref="M371:M372"/>
    <mergeCell ref="N371:N372"/>
    <mergeCell ref="AB371:AB372"/>
    <mergeCell ref="AC371:AC372"/>
    <mergeCell ref="Y373:Y374"/>
    <mergeCell ref="Z373:Z374"/>
    <mergeCell ref="AA373:AA374"/>
    <mergeCell ref="AB373:AB374"/>
    <mergeCell ref="AC373:AC374"/>
    <mergeCell ref="S373:S374"/>
    <mergeCell ref="T373:T374"/>
    <mergeCell ref="U373:U374"/>
    <mergeCell ref="V373:V374"/>
    <mergeCell ref="W373:W374"/>
    <mergeCell ref="X373:X374"/>
    <mergeCell ref="L373:L374"/>
    <mergeCell ref="M373:M374"/>
    <mergeCell ref="N373:N374"/>
    <mergeCell ref="P373:P374"/>
    <mergeCell ref="Q373:Q374"/>
    <mergeCell ref="R373:R374"/>
    <mergeCell ref="AQ375:AQ376"/>
    <mergeCell ref="D377:D378"/>
    <mergeCell ref="E377:E378"/>
    <mergeCell ref="F377:F378"/>
    <mergeCell ref="G377:G378"/>
    <mergeCell ref="H377:H378"/>
    <mergeCell ref="K377:K378"/>
    <mergeCell ref="V375:V376"/>
    <mergeCell ref="W375:W376"/>
    <mergeCell ref="X375:X376"/>
    <mergeCell ref="Y375:Y376"/>
    <mergeCell ref="Z375:Z376"/>
    <mergeCell ref="AA375:AA376"/>
    <mergeCell ref="P375:P376"/>
    <mergeCell ref="Q375:Q376"/>
    <mergeCell ref="R375:R376"/>
    <mergeCell ref="S375:S376"/>
    <mergeCell ref="T375:T376"/>
    <mergeCell ref="U375:U376"/>
    <mergeCell ref="P377:P378"/>
    <mergeCell ref="Q377:Q378"/>
    <mergeCell ref="R377:R378"/>
    <mergeCell ref="AQ377:AQ378"/>
    <mergeCell ref="D375:D376"/>
    <mergeCell ref="E375:E376"/>
    <mergeCell ref="F375:F376"/>
    <mergeCell ref="G375:G376"/>
    <mergeCell ref="H375:H376"/>
    <mergeCell ref="K375:K376"/>
    <mergeCell ref="L375:L376"/>
    <mergeCell ref="M375:M376"/>
    <mergeCell ref="N375:N376"/>
    <mergeCell ref="AB375:AB376"/>
    <mergeCell ref="AC375:AC376"/>
    <mergeCell ref="G379:G380"/>
    <mergeCell ref="H379:H380"/>
    <mergeCell ref="K379:K380"/>
    <mergeCell ref="L379:L380"/>
    <mergeCell ref="M379:M380"/>
    <mergeCell ref="N379:N380"/>
    <mergeCell ref="Y377:Y378"/>
    <mergeCell ref="Z377:Z378"/>
    <mergeCell ref="AA377:AA378"/>
    <mergeCell ref="AB377:AB378"/>
    <mergeCell ref="AC377:AC378"/>
    <mergeCell ref="S377:S378"/>
    <mergeCell ref="T377:T378"/>
    <mergeCell ref="U377:U378"/>
    <mergeCell ref="V377:V378"/>
    <mergeCell ref="W377:W378"/>
    <mergeCell ref="X377:X378"/>
    <mergeCell ref="L377:L378"/>
    <mergeCell ref="M377:M378"/>
    <mergeCell ref="N377:N378"/>
    <mergeCell ref="AB379:AB380"/>
    <mergeCell ref="AC379:AC380"/>
    <mergeCell ref="W381:W382"/>
    <mergeCell ref="X381:X382"/>
    <mergeCell ref="L381:L382"/>
    <mergeCell ref="M381:M382"/>
    <mergeCell ref="N381:N382"/>
    <mergeCell ref="P381:P382"/>
    <mergeCell ref="Q381:Q382"/>
    <mergeCell ref="R381:R382"/>
    <mergeCell ref="AB383:AB384"/>
    <mergeCell ref="AC383:AC384"/>
    <mergeCell ref="AQ379:AQ380"/>
    <mergeCell ref="D381:D382"/>
    <mergeCell ref="E381:E382"/>
    <mergeCell ref="F381:F382"/>
    <mergeCell ref="G381:G382"/>
    <mergeCell ref="H381:H382"/>
    <mergeCell ref="K381:K382"/>
    <mergeCell ref="V379:V380"/>
    <mergeCell ref="W379:W380"/>
    <mergeCell ref="X379:X380"/>
    <mergeCell ref="Y379:Y380"/>
    <mergeCell ref="Z379:Z380"/>
    <mergeCell ref="AA379:AA380"/>
    <mergeCell ref="P379:P380"/>
    <mergeCell ref="Q379:Q380"/>
    <mergeCell ref="R379:R380"/>
    <mergeCell ref="S379:S380"/>
    <mergeCell ref="T379:T380"/>
    <mergeCell ref="U379:U380"/>
    <mergeCell ref="D379:D380"/>
    <mergeCell ref="E379:E380"/>
    <mergeCell ref="F379:F380"/>
    <mergeCell ref="AQ383:AQ384"/>
    <mergeCell ref="V383:V384"/>
    <mergeCell ref="W383:W384"/>
    <mergeCell ref="X383:X384"/>
    <mergeCell ref="Y383:Y384"/>
    <mergeCell ref="Z383:Z384"/>
    <mergeCell ref="AA383:AA384"/>
    <mergeCell ref="P383:P384"/>
    <mergeCell ref="Q383:Q384"/>
    <mergeCell ref="R383:R384"/>
    <mergeCell ref="S383:S384"/>
    <mergeCell ref="T383:T384"/>
    <mergeCell ref="U383:U384"/>
    <mergeCell ref="AQ381:AQ382"/>
    <mergeCell ref="D383:D384"/>
    <mergeCell ref="E383:E384"/>
    <mergeCell ref="F383:F384"/>
    <mergeCell ref="G383:G384"/>
    <mergeCell ref="H383:H384"/>
    <mergeCell ref="K383:K384"/>
    <mergeCell ref="L383:L384"/>
    <mergeCell ref="M383:M384"/>
    <mergeCell ref="N383:N384"/>
    <mergeCell ref="Y381:Y382"/>
    <mergeCell ref="Z381:Z382"/>
    <mergeCell ref="AA381:AA382"/>
    <mergeCell ref="AB381:AB382"/>
    <mergeCell ref="AC381:AC382"/>
    <mergeCell ref="S381:S382"/>
    <mergeCell ref="T381:T382"/>
    <mergeCell ref="U381:U382"/>
    <mergeCell ref="V381:V382"/>
    <mergeCell ref="AR5:AR6"/>
    <mergeCell ref="AR7:AR8"/>
    <mergeCell ref="AR9:AR10"/>
    <mergeCell ref="AR11:AR12"/>
    <mergeCell ref="AR13:AR14"/>
    <mergeCell ref="AR15:AR16"/>
    <mergeCell ref="AR17:AR18"/>
    <mergeCell ref="AR19:AR20"/>
    <mergeCell ref="AR21:AR22"/>
    <mergeCell ref="AR23:AR24"/>
    <mergeCell ref="AR25:AR26"/>
    <mergeCell ref="AR27:AR28"/>
    <mergeCell ref="AR29:AR30"/>
    <mergeCell ref="AR31:AR32"/>
    <mergeCell ref="AR33:AR34"/>
    <mergeCell ref="AR35:AR36"/>
    <mergeCell ref="AR37:AR38"/>
    <mergeCell ref="AR39:AR40"/>
    <mergeCell ref="AR41:AR42"/>
    <mergeCell ref="AR43:AR44"/>
    <mergeCell ref="AR45:AR46"/>
    <mergeCell ref="AR47:AR48"/>
    <mergeCell ref="AR49:AR50"/>
    <mergeCell ref="AR51:AR52"/>
    <mergeCell ref="AR53:AR54"/>
    <mergeCell ref="AR55:AR56"/>
    <mergeCell ref="AR57:AR58"/>
    <mergeCell ref="AR59:AR60"/>
    <mergeCell ref="AR61:AR62"/>
    <mergeCell ref="AR63:AR64"/>
    <mergeCell ref="AR65:AR66"/>
    <mergeCell ref="AR67:AR68"/>
    <mergeCell ref="AR69:AR70"/>
    <mergeCell ref="AR71:AR72"/>
    <mergeCell ref="AR73:AR74"/>
    <mergeCell ref="AR75:AR76"/>
    <mergeCell ref="AR77:AR78"/>
    <mergeCell ref="AR79:AR80"/>
    <mergeCell ref="AR81:AR82"/>
    <mergeCell ref="AR83:AR84"/>
    <mergeCell ref="AR85:AR86"/>
    <mergeCell ref="AR87:AR88"/>
    <mergeCell ref="AR89:AR90"/>
    <mergeCell ref="AR91:AR92"/>
    <mergeCell ref="AR93:AR94"/>
    <mergeCell ref="AR95:AR96"/>
    <mergeCell ref="AR97:AR98"/>
    <mergeCell ref="AR99:AR100"/>
    <mergeCell ref="AR101:AR102"/>
    <mergeCell ref="AR103:AR104"/>
    <mergeCell ref="AR105:AR106"/>
    <mergeCell ref="AR107:AR108"/>
    <mergeCell ref="AR109:AR110"/>
    <mergeCell ref="AR111:AR112"/>
    <mergeCell ref="AR113:AR114"/>
    <mergeCell ref="AR115:AR116"/>
    <mergeCell ref="AR117:AR118"/>
    <mergeCell ref="AR119:AR120"/>
    <mergeCell ref="AR121:AR122"/>
    <mergeCell ref="AR123:AR124"/>
    <mergeCell ref="AR125:AR126"/>
    <mergeCell ref="AR127:AR128"/>
    <mergeCell ref="AR129:AR130"/>
    <mergeCell ref="AR131:AR132"/>
    <mergeCell ref="AR135:AR136"/>
    <mergeCell ref="AR137:AR138"/>
    <mergeCell ref="AR139:AR140"/>
    <mergeCell ref="AR141:AR142"/>
    <mergeCell ref="AR143:AR144"/>
    <mergeCell ref="AR145:AR146"/>
    <mergeCell ref="AR147:AR148"/>
    <mergeCell ref="AR149:AR150"/>
    <mergeCell ref="AR151:AR152"/>
    <mergeCell ref="AR153:AR154"/>
    <mergeCell ref="AR155:AR156"/>
    <mergeCell ref="AR157:AR158"/>
    <mergeCell ref="AR159:AR160"/>
    <mergeCell ref="AR161:AR162"/>
    <mergeCell ref="AR163:AR164"/>
    <mergeCell ref="AR165:AR166"/>
    <mergeCell ref="AR167:AR168"/>
    <mergeCell ref="AR169:AR170"/>
    <mergeCell ref="AR171:AR172"/>
    <mergeCell ref="AR173:AR174"/>
    <mergeCell ref="AR175:AR176"/>
    <mergeCell ref="AR177:AR178"/>
    <mergeCell ref="AR179:AR180"/>
    <mergeCell ref="AR181:AR182"/>
    <mergeCell ref="AR183:AR184"/>
    <mergeCell ref="AR185:AR186"/>
    <mergeCell ref="AR187:AR188"/>
    <mergeCell ref="AR189:AR190"/>
    <mergeCell ref="AR191:AR192"/>
    <mergeCell ref="AR193:AR194"/>
    <mergeCell ref="AR195:AR196"/>
    <mergeCell ref="AR197:AR198"/>
    <mergeCell ref="AR199:AR200"/>
    <mergeCell ref="AR235:AR236"/>
    <mergeCell ref="AR239:AR240"/>
    <mergeCell ref="AR241:AR242"/>
    <mergeCell ref="AR243:AR244"/>
    <mergeCell ref="AR245:AR246"/>
    <mergeCell ref="AR247:AR248"/>
    <mergeCell ref="AR249:AR250"/>
    <mergeCell ref="AR251:AR252"/>
    <mergeCell ref="AR253:AR254"/>
    <mergeCell ref="AR255:AR256"/>
    <mergeCell ref="AR257:AR258"/>
    <mergeCell ref="AR259:AR260"/>
    <mergeCell ref="AR261:AR262"/>
    <mergeCell ref="AR263:AR264"/>
    <mergeCell ref="AR265:AR266"/>
    <mergeCell ref="AR267:AR268"/>
    <mergeCell ref="AR201:AR202"/>
    <mergeCell ref="AR203:AR204"/>
    <mergeCell ref="AR205:AR206"/>
    <mergeCell ref="AR207:AR208"/>
    <mergeCell ref="AR209:AR210"/>
    <mergeCell ref="AR211:AR212"/>
    <mergeCell ref="AR213:AR214"/>
    <mergeCell ref="AR215:AR216"/>
    <mergeCell ref="AR217:AR218"/>
    <mergeCell ref="AR219:AR220"/>
    <mergeCell ref="AR221:AR222"/>
    <mergeCell ref="AR225:AR226"/>
    <mergeCell ref="AR229:AR230"/>
    <mergeCell ref="AR233:AR234"/>
    <mergeCell ref="AR223:AR224"/>
    <mergeCell ref="AR269:AR270"/>
    <mergeCell ref="AR271:AR272"/>
    <mergeCell ref="AR273:AR274"/>
    <mergeCell ref="AR275:AR276"/>
    <mergeCell ref="AR277:AR278"/>
    <mergeCell ref="AR279:AR280"/>
    <mergeCell ref="AR281:AR282"/>
    <mergeCell ref="AR283:AR284"/>
    <mergeCell ref="AR285:AR286"/>
    <mergeCell ref="AR287:AR288"/>
    <mergeCell ref="AR289:AR290"/>
    <mergeCell ref="AR291:AR292"/>
    <mergeCell ref="AR293:AR294"/>
    <mergeCell ref="AR295:AR296"/>
    <mergeCell ref="AR297:AR298"/>
    <mergeCell ref="AR299:AR300"/>
    <mergeCell ref="AR301:AR302"/>
    <mergeCell ref="AR377:AR378"/>
    <mergeCell ref="AR303:AR304"/>
    <mergeCell ref="AR305:AR306"/>
    <mergeCell ref="AR307:AR308"/>
    <mergeCell ref="AR309:AR310"/>
    <mergeCell ref="AR311:AR312"/>
    <mergeCell ref="AR313:AR314"/>
    <mergeCell ref="AR315:AR316"/>
    <mergeCell ref="AR317:AR318"/>
    <mergeCell ref="AR319:AR320"/>
    <mergeCell ref="AR321:AR322"/>
    <mergeCell ref="AR323:AR324"/>
    <mergeCell ref="AR325:AR326"/>
    <mergeCell ref="AR327:AR328"/>
    <mergeCell ref="AR329:AR330"/>
    <mergeCell ref="AR331:AR332"/>
    <mergeCell ref="AR333:AR334"/>
    <mergeCell ref="AR335:AR336"/>
    <mergeCell ref="AR133:AR134"/>
    <mergeCell ref="AQ227:AQ228"/>
    <mergeCell ref="AC227:AC228"/>
    <mergeCell ref="AR227:AR228"/>
    <mergeCell ref="AR231:AR232"/>
    <mergeCell ref="AQ231:AQ232"/>
    <mergeCell ref="AR237:AR238"/>
    <mergeCell ref="AC237:AC238"/>
    <mergeCell ref="AQ237:AQ238"/>
    <mergeCell ref="AR337:AR338"/>
    <mergeCell ref="AR339:AR340"/>
    <mergeCell ref="AR341:AR342"/>
    <mergeCell ref="AR343:AR344"/>
    <mergeCell ref="AR379:AR380"/>
    <mergeCell ref="AR381:AR382"/>
    <mergeCell ref="AR383:AR384"/>
    <mergeCell ref="AR345:AR346"/>
    <mergeCell ref="AR347:AR348"/>
    <mergeCell ref="AR349:AR350"/>
    <mergeCell ref="AR351:AR352"/>
    <mergeCell ref="AR353:AR354"/>
    <mergeCell ref="AR355:AR356"/>
    <mergeCell ref="AR357:AR358"/>
    <mergeCell ref="AR359:AR360"/>
    <mergeCell ref="AR361:AR362"/>
    <mergeCell ref="AR363:AR364"/>
    <mergeCell ref="AR365:AR366"/>
    <mergeCell ref="AR367:AR368"/>
    <mergeCell ref="AR369:AR370"/>
    <mergeCell ref="AR371:AR372"/>
    <mergeCell ref="AR373:AR374"/>
    <mergeCell ref="AR375:AR376"/>
  </mergeCells>
  <hyperlinks>
    <hyperlink ref="Z237" r:id="rId1"/>
    <hyperlink ref="Y255" r:id="rId2" display="PWA - Gestão da Informação"/>
    <hyperlink ref="Z255" r:id="rId3"/>
    <hyperlink ref="Y257" r:id="rId4" display="PWA - Gestão da Informação"/>
    <hyperlink ref="Z257" r:id="rId5"/>
    <hyperlink ref="AB65" r:id="rId6" display="Lista de Softwares priorizada pela CITI."/>
    <hyperlink ref="AB63" r:id="rId7" display="Lista de Softwares priorizada pela CITI."/>
    <hyperlink ref="AB61" r:id="rId8" display="Lista de Softwares priorizada pela CITI."/>
  </hyperlinks>
  <pageMargins left="0.511811024" right="0.511811024" top="0.78740157499999996" bottom="0.78740157499999996" header="0.31496062000000002" footer="0.31496062000000002"/>
  <pageSetup paperSize="9" orientation="portrait" r:id="rId9"/>
  <drawing r:id="rId10"/>
  <legacyDrawing r:id="rId1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S383"/>
  <sheetViews>
    <sheetView topLeftCell="B17" zoomScale="80" zoomScaleNormal="80" workbookViewId="0">
      <selection activeCell="N37" sqref="N37:N38"/>
    </sheetView>
  </sheetViews>
  <sheetFormatPr defaultColWidth="9.140625" defaultRowHeight="75.75" customHeight="1" x14ac:dyDescent="0.25"/>
  <cols>
    <col min="1" max="1" width="2.85546875" style="71" customWidth="1"/>
    <col min="2" max="2" width="12.5703125" style="146" customWidth="1"/>
    <col min="3" max="3" width="7.5703125" style="73" customWidth="1"/>
    <col min="4" max="4" width="11" style="73" hidden="1" customWidth="1"/>
    <col min="5" max="5" width="29.42578125" style="71" hidden="1" customWidth="1"/>
    <col min="6" max="6" width="19.85546875" style="137" hidden="1" customWidth="1"/>
    <col min="7" max="7" width="32.5703125" style="74" hidden="1" customWidth="1"/>
    <col min="8" max="8" width="19.85546875" style="73" hidden="1" customWidth="1"/>
    <col min="9" max="9" width="10.140625" style="73" hidden="1" customWidth="1"/>
    <col min="10" max="10" width="10.140625" style="137" hidden="1" customWidth="1"/>
    <col min="11" max="11" width="36.5703125" style="138" customWidth="1"/>
    <col min="12" max="12" width="19.5703125" style="73" hidden="1" customWidth="1"/>
    <col min="13" max="13" width="24.42578125" style="93" hidden="1" customWidth="1"/>
    <col min="14" max="14" width="11.85546875" style="76" customWidth="1"/>
    <col min="15" max="15" width="15.5703125" style="69" hidden="1" customWidth="1"/>
    <col min="16" max="16" width="34.140625" style="73" hidden="1" customWidth="1"/>
    <col min="17" max="17" width="44.140625" style="74" hidden="1" customWidth="1"/>
    <col min="18" max="18" width="24.42578125" style="73" hidden="1" customWidth="1"/>
    <col min="19" max="19" width="25.5703125" style="73" hidden="1" customWidth="1"/>
    <col min="20" max="20" width="22.140625" style="71" customWidth="1"/>
    <col min="21" max="21" width="21.85546875" style="211" customWidth="1"/>
    <col min="22" max="22" width="21.28515625" style="211" customWidth="1"/>
    <col min="23" max="23" width="21.42578125" style="71" customWidth="1"/>
    <col min="24" max="24" width="84.85546875" style="71" customWidth="1"/>
    <col min="25" max="25" width="17.28515625" style="71" customWidth="1"/>
    <col min="26" max="26" width="12.5703125" style="71" customWidth="1"/>
    <col min="27" max="27" width="28.28515625" style="138" customWidth="1"/>
    <col min="28" max="28" width="44.28515625" style="138" customWidth="1"/>
    <col min="29" max="29" width="14.140625" style="136" customWidth="1"/>
    <col min="30" max="30" width="11" style="137" customWidth="1"/>
    <col min="31" max="42" width="5.7109375" style="71" customWidth="1"/>
    <col min="43" max="43" width="19.28515625" style="71" customWidth="1"/>
    <col min="44" max="44" width="22.5703125" style="138" customWidth="1"/>
    <col min="45" max="45" width="22.5703125" style="71" customWidth="1"/>
    <col min="46" max="16384" width="9.140625" style="71"/>
  </cols>
  <sheetData>
    <row r="1" spans="2:44" ht="27" customHeight="1" x14ac:dyDescent="0.25">
      <c r="O1" s="70"/>
    </row>
    <row r="2" spans="2:44" s="97" customFormat="1" ht="47.25" customHeight="1" x14ac:dyDescent="0.25">
      <c r="B2" s="782" t="s">
        <v>703</v>
      </c>
      <c r="C2" s="782" t="s">
        <v>7</v>
      </c>
      <c r="D2" s="752" t="s">
        <v>589</v>
      </c>
      <c r="E2" s="752" t="s">
        <v>590</v>
      </c>
      <c r="F2" s="739" t="s">
        <v>9</v>
      </c>
      <c r="G2" s="739" t="s">
        <v>0</v>
      </c>
      <c r="H2" s="739" t="s">
        <v>743</v>
      </c>
      <c r="I2" s="753" t="s">
        <v>1408</v>
      </c>
      <c r="J2" s="753" t="s">
        <v>1407</v>
      </c>
      <c r="K2" s="739" t="s">
        <v>592</v>
      </c>
      <c r="L2" s="752" t="s">
        <v>593</v>
      </c>
      <c r="M2" s="784" t="s">
        <v>970</v>
      </c>
      <c r="N2" s="752" t="s">
        <v>13</v>
      </c>
      <c r="O2" s="783" t="s">
        <v>703</v>
      </c>
      <c r="P2" s="756" t="s">
        <v>705</v>
      </c>
      <c r="Q2" s="752"/>
      <c r="R2" s="752"/>
      <c r="S2" s="752"/>
      <c r="T2" s="752" t="s">
        <v>704</v>
      </c>
      <c r="U2" s="752"/>
      <c r="V2" s="752"/>
      <c r="W2" s="752"/>
      <c r="X2" s="739" t="s">
        <v>844</v>
      </c>
      <c r="Y2" s="739" t="s">
        <v>949</v>
      </c>
      <c r="Z2" s="739" t="s">
        <v>950</v>
      </c>
      <c r="AA2" s="739" t="s">
        <v>951</v>
      </c>
      <c r="AB2" s="739" t="s">
        <v>952</v>
      </c>
      <c r="AC2" s="785" t="s">
        <v>953</v>
      </c>
      <c r="AD2" s="744" t="s">
        <v>980</v>
      </c>
      <c r="AE2" s="745"/>
      <c r="AF2" s="745"/>
      <c r="AG2" s="745"/>
      <c r="AH2" s="745"/>
      <c r="AI2" s="745"/>
      <c r="AJ2" s="745"/>
      <c r="AK2" s="745"/>
      <c r="AL2" s="745"/>
      <c r="AM2" s="745"/>
      <c r="AN2" s="745"/>
      <c r="AO2" s="745"/>
      <c r="AP2" s="745"/>
      <c r="AQ2" s="745"/>
      <c r="AR2" s="746"/>
    </row>
    <row r="3" spans="2:44" s="97" customFormat="1" ht="21" customHeight="1" x14ac:dyDescent="0.25">
      <c r="B3" s="782"/>
      <c r="C3" s="782"/>
      <c r="D3" s="752"/>
      <c r="E3" s="752"/>
      <c r="F3" s="740"/>
      <c r="G3" s="740"/>
      <c r="H3" s="740"/>
      <c r="I3" s="754"/>
      <c r="J3" s="754"/>
      <c r="K3" s="740"/>
      <c r="L3" s="752"/>
      <c r="M3" s="784"/>
      <c r="N3" s="752"/>
      <c r="O3" s="783"/>
      <c r="P3" s="739" t="s">
        <v>595</v>
      </c>
      <c r="Q3" s="739" t="s">
        <v>710</v>
      </c>
      <c r="R3" s="739" t="s">
        <v>711</v>
      </c>
      <c r="S3" s="739" t="s">
        <v>596</v>
      </c>
      <c r="T3" s="751" t="s">
        <v>300</v>
      </c>
      <c r="U3" s="751"/>
      <c r="V3" s="751"/>
      <c r="W3" s="751"/>
      <c r="X3" s="740"/>
      <c r="Y3" s="740"/>
      <c r="Z3" s="740"/>
      <c r="AA3" s="740"/>
      <c r="AB3" s="740"/>
      <c r="AC3" s="786"/>
      <c r="AD3" s="747"/>
      <c r="AE3" s="748"/>
      <c r="AF3" s="748"/>
      <c r="AG3" s="748"/>
      <c r="AH3" s="748"/>
      <c r="AI3" s="748"/>
      <c r="AJ3" s="748"/>
      <c r="AK3" s="748"/>
      <c r="AL3" s="748"/>
      <c r="AM3" s="748"/>
      <c r="AN3" s="748"/>
      <c r="AO3" s="748"/>
      <c r="AP3" s="748"/>
      <c r="AQ3" s="748"/>
      <c r="AR3" s="749"/>
    </row>
    <row r="4" spans="2:44" s="97" customFormat="1" ht="81" customHeight="1" x14ac:dyDescent="0.25">
      <c r="B4" s="782"/>
      <c r="C4" s="753"/>
      <c r="D4" s="752"/>
      <c r="E4" s="752"/>
      <c r="F4" s="741"/>
      <c r="G4" s="741"/>
      <c r="H4" s="741"/>
      <c r="I4" s="755"/>
      <c r="J4" s="755" t="s">
        <v>1407</v>
      </c>
      <c r="K4" s="741"/>
      <c r="L4" s="752"/>
      <c r="M4" s="784"/>
      <c r="N4" s="752"/>
      <c r="O4" s="783"/>
      <c r="P4" s="750"/>
      <c r="Q4" s="750"/>
      <c r="R4" s="750"/>
      <c r="S4" s="750"/>
      <c r="T4" s="206" t="s">
        <v>1564</v>
      </c>
      <c r="U4" s="308" t="s">
        <v>1554</v>
      </c>
      <c r="V4" s="308" t="s">
        <v>1616</v>
      </c>
      <c r="W4" s="308" t="s">
        <v>1555</v>
      </c>
      <c r="X4" s="741"/>
      <c r="Y4" s="741"/>
      <c r="Z4" s="741"/>
      <c r="AA4" s="741"/>
      <c r="AB4" s="741"/>
      <c r="AC4" s="786" t="s">
        <v>953</v>
      </c>
      <c r="AD4" s="207" t="s">
        <v>984</v>
      </c>
      <c r="AE4" s="208" t="s">
        <v>954</v>
      </c>
      <c r="AF4" s="208" t="s">
        <v>955</v>
      </c>
      <c r="AG4" s="208" t="s">
        <v>956</v>
      </c>
      <c r="AH4" s="208" t="s">
        <v>957</v>
      </c>
      <c r="AI4" s="208" t="s">
        <v>958</v>
      </c>
      <c r="AJ4" s="208" t="s">
        <v>959</v>
      </c>
      <c r="AK4" s="208" t="s">
        <v>960</v>
      </c>
      <c r="AL4" s="208" t="s">
        <v>961</v>
      </c>
      <c r="AM4" s="208" t="s">
        <v>962</v>
      </c>
      <c r="AN4" s="208" t="s">
        <v>963</v>
      </c>
      <c r="AO4" s="208" t="s">
        <v>964</v>
      </c>
      <c r="AP4" s="208" t="s">
        <v>965</v>
      </c>
      <c r="AQ4" s="208" t="s">
        <v>985</v>
      </c>
      <c r="AR4" s="218" t="s">
        <v>981</v>
      </c>
    </row>
    <row r="5" spans="2:44" ht="30" customHeight="1" x14ac:dyDescent="0.25">
      <c r="B5" s="245">
        <v>2017</v>
      </c>
      <c r="C5" s="246" t="s">
        <v>40</v>
      </c>
      <c r="D5" s="636" t="s">
        <v>325</v>
      </c>
      <c r="E5" s="588" t="s">
        <v>39</v>
      </c>
      <c r="F5" s="636" t="s">
        <v>334</v>
      </c>
      <c r="G5" s="588" t="s">
        <v>796</v>
      </c>
      <c r="H5" s="636" t="s">
        <v>700</v>
      </c>
      <c r="I5" s="247" t="s">
        <v>50</v>
      </c>
      <c r="J5" s="247" t="s">
        <v>1448</v>
      </c>
      <c r="K5" s="588" t="s">
        <v>41</v>
      </c>
      <c r="L5" s="636">
        <v>2</v>
      </c>
      <c r="M5" s="588" t="s">
        <v>1134</v>
      </c>
      <c r="N5" s="636" t="s">
        <v>18</v>
      </c>
      <c r="O5" s="248">
        <v>2017</v>
      </c>
      <c r="P5" s="636" t="s">
        <v>706</v>
      </c>
      <c r="Q5" s="588" t="s">
        <v>635</v>
      </c>
      <c r="R5" s="636" t="s">
        <v>636</v>
      </c>
      <c r="S5" s="661" t="s">
        <v>627</v>
      </c>
      <c r="T5" s="631">
        <v>0</v>
      </c>
      <c r="U5" s="631">
        <v>0</v>
      </c>
      <c r="V5" s="631">
        <v>0</v>
      </c>
      <c r="W5" s="631">
        <v>0</v>
      </c>
      <c r="X5" s="588" t="s">
        <v>1198</v>
      </c>
      <c r="Y5" s="636" t="s">
        <v>966</v>
      </c>
      <c r="Z5" s="636" t="s">
        <v>18</v>
      </c>
      <c r="AA5" s="738" t="s">
        <v>1168</v>
      </c>
      <c r="AB5" s="738" t="s">
        <v>967</v>
      </c>
      <c r="AC5" s="646" t="s">
        <v>1293</v>
      </c>
      <c r="AD5" s="309" t="s">
        <v>982</v>
      </c>
      <c r="AE5" s="310"/>
      <c r="AF5" s="310">
        <v>1</v>
      </c>
      <c r="AG5" s="311"/>
      <c r="AH5" s="311"/>
      <c r="AI5" s="311"/>
      <c r="AJ5" s="311"/>
      <c r="AK5" s="311"/>
      <c r="AL5" s="311"/>
      <c r="AM5" s="311"/>
      <c r="AN5" s="311"/>
      <c r="AO5" s="311"/>
      <c r="AP5" s="311"/>
      <c r="AQ5" s="611" t="s">
        <v>1338</v>
      </c>
      <c r="AR5" s="611" t="s">
        <v>1169</v>
      </c>
    </row>
    <row r="6" spans="2:44" s="135" customFormat="1" ht="30" customHeight="1" x14ac:dyDescent="0.25">
      <c r="B6" s="245">
        <v>2017</v>
      </c>
      <c r="C6" s="246" t="s">
        <v>40</v>
      </c>
      <c r="D6" s="637"/>
      <c r="E6" s="589"/>
      <c r="F6" s="637"/>
      <c r="G6" s="589"/>
      <c r="H6" s="637"/>
      <c r="I6" s="249" t="s">
        <v>50</v>
      </c>
      <c r="J6" s="249" t="s">
        <v>1448</v>
      </c>
      <c r="K6" s="589"/>
      <c r="L6" s="637"/>
      <c r="M6" s="589"/>
      <c r="N6" s="637"/>
      <c r="O6" s="248">
        <v>2017</v>
      </c>
      <c r="P6" s="637"/>
      <c r="Q6" s="589"/>
      <c r="R6" s="637"/>
      <c r="S6" s="662"/>
      <c r="T6" s="632"/>
      <c r="U6" s="632"/>
      <c r="V6" s="632"/>
      <c r="W6" s="632"/>
      <c r="X6" s="589"/>
      <c r="Y6" s="637"/>
      <c r="Z6" s="637"/>
      <c r="AA6" s="589"/>
      <c r="AB6" s="589"/>
      <c r="AC6" s="646"/>
      <c r="AD6" s="309" t="s">
        <v>983</v>
      </c>
      <c r="AE6" s="310"/>
      <c r="AF6" s="310">
        <v>1</v>
      </c>
      <c r="AG6" s="311"/>
      <c r="AH6" s="311"/>
      <c r="AI6" s="311"/>
      <c r="AJ6" s="311"/>
      <c r="AK6" s="311"/>
      <c r="AL6" s="311"/>
      <c r="AM6" s="311"/>
      <c r="AN6" s="311"/>
      <c r="AO6" s="311"/>
      <c r="AP6" s="310"/>
      <c r="AQ6" s="612"/>
      <c r="AR6" s="612"/>
    </row>
    <row r="7" spans="2:44" ht="30" hidden="1" customHeight="1" x14ac:dyDescent="0.25">
      <c r="B7" s="250">
        <v>2018</v>
      </c>
      <c r="C7" s="251" t="s">
        <v>40</v>
      </c>
      <c r="D7" s="651" t="s">
        <v>325</v>
      </c>
      <c r="E7" s="619" t="s">
        <v>39</v>
      </c>
      <c r="F7" s="651" t="s">
        <v>334</v>
      </c>
      <c r="G7" s="619" t="s">
        <v>796</v>
      </c>
      <c r="H7" s="651" t="s">
        <v>700</v>
      </c>
      <c r="I7" s="252" t="s">
        <v>51</v>
      </c>
      <c r="J7" s="252" t="s">
        <v>1449</v>
      </c>
      <c r="K7" s="619" t="s">
        <v>1672</v>
      </c>
      <c r="L7" s="651">
        <v>3</v>
      </c>
      <c r="M7" s="619" t="s">
        <v>1134</v>
      </c>
      <c r="N7" s="651" t="s">
        <v>18</v>
      </c>
      <c r="O7" s="253">
        <v>2018</v>
      </c>
      <c r="P7" s="651" t="s">
        <v>707</v>
      </c>
      <c r="Q7" s="619" t="s">
        <v>638</v>
      </c>
      <c r="R7" s="651" t="s">
        <v>639</v>
      </c>
      <c r="S7" s="659" t="s">
        <v>640</v>
      </c>
      <c r="T7" s="654">
        <v>0</v>
      </c>
      <c r="U7" s="654">
        <v>0</v>
      </c>
      <c r="V7" s="654">
        <v>0</v>
      </c>
      <c r="W7" s="654">
        <v>0</v>
      </c>
      <c r="X7" s="619"/>
      <c r="Y7" s="651" t="s">
        <v>966</v>
      </c>
      <c r="Z7" s="651" t="s">
        <v>18</v>
      </c>
      <c r="AA7" s="619" t="s">
        <v>1251</v>
      </c>
      <c r="AB7" s="619" t="s">
        <v>968</v>
      </c>
      <c r="AC7" s="658" t="s">
        <v>986</v>
      </c>
      <c r="AD7" s="195" t="s">
        <v>982</v>
      </c>
      <c r="AE7" s="196">
        <v>0.9</v>
      </c>
      <c r="AF7" s="196"/>
      <c r="AG7" s="196">
        <v>1</v>
      </c>
      <c r="AH7" s="196"/>
      <c r="AI7" s="196"/>
      <c r="AJ7" s="196"/>
      <c r="AK7" s="196"/>
      <c r="AL7" s="196"/>
      <c r="AM7" s="196"/>
      <c r="AN7" s="196"/>
      <c r="AO7" s="196"/>
      <c r="AP7" s="196"/>
      <c r="AQ7" s="600"/>
      <c r="AR7" s="619" t="s">
        <v>1253</v>
      </c>
    </row>
    <row r="8" spans="2:44" s="191" customFormat="1" ht="30" hidden="1" customHeight="1" x14ac:dyDescent="0.25">
      <c r="B8" s="250">
        <v>2018</v>
      </c>
      <c r="C8" s="251" t="s">
        <v>40</v>
      </c>
      <c r="D8" s="712"/>
      <c r="E8" s="626"/>
      <c r="F8" s="712"/>
      <c r="G8" s="626"/>
      <c r="H8" s="712"/>
      <c r="I8" s="252" t="s">
        <v>51</v>
      </c>
      <c r="J8" s="252" t="s">
        <v>1449</v>
      </c>
      <c r="K8" s="626"/>
      <c r="L8" s="712"/>
      <c r="M8" s="626"/>
      <c r="N8" s="712"/>
      <c r="O8" s="253">
        <v>2018</v>
      </c>
      <c r="P8" s="712"/>
      <c r="Q8" s="626"/>
      <c r="R8" s="712"/>
      <c r="S8" s="729"/>
      <c r="T8" s="707"/>
      <c r="U8" s="707"/>
      <c r="V8" s="707"/>
      <c r="W8" s="707"/>
      <c r="X8" s="626"/>
      <c r="Y8" s="712"/>
      <c r="Z8" s="712"/>
      <c r="AA8" s="626"/>
      <c r="AB8" s="626"/>
      <c r="AC8" s="658"/>
      <c r="AD8" s="195" t="s">
        <v>983</v>
      </c>
      <c r="AE8" s="196"/>
      <c r="AF8" s="196"/>
      <c r="AG8" s="196"/>
      <c r="AH8" s="196"/>
      <c r="AI8" s="196"/>
      <c r="AJ8" s="196"/>
      <c r="AK8" s="196"/>
      <c r="AL8" s="196"/>
      <c r="AM8" s="196"/>
      <c r="AN8" s="196"/>
      <c r="AO8" s="196"/>
      <c r="AP8" s="196"/>
      <c r="AQ8" s="629"/>
      <c r="AR8" s="626"/>
    </row>
    <row r="9" spans="2:44" ht="30" hidden="1" customHeight="1" x14ac:dyDescent="0.25">
      <c r="B9" s="250">
        <v>2019</v>
      </c>
      <c r="C9" s="251" t="s">
        <v>40</v>
      </c>
      <c r="D9" s="651" t="s">
        <v>325</v>
      </c>
      <c r="E9" s="619" t="s">
        <v>39</v>
      </c>
      <c r="F9" s="651" t="s">
        <v>334</v>
      </c>
      <c r="G9" s="619" t="s">
        <v>796</v>
      </c>
      <c r="H9" s="651" t="s">
        <v>700</v>
      </c>
      <c r="I9" s="252" t="s">
        <v>52</v>
      </c>
      <c r="J9" s="252" t="s">
        <v>1450</v>
      </c>
      <c r="K9" s="619" t="s">
        <v>1673</v>
      </c>
      <c r="L9" s="651">
        <v>4</v>
      </c>
      <c r="M9" s="619" t="s">
        <v>1135</v>
      </c>
      <c r="N9" s="651" t="s">
        <v>18</v>
      </c>
      <c r="O9" s="253">
        <v>2019</v>
      </c>
      <c r="P9" s="651" t="s">
        <v>708</v>
      </c>
      <c r="Q9" s="619" t="s">
        <v>641</v>
      </c>
      <c r="R9" s="651" t="s">
        <v>626</v>
      </c>
      <c r="S9" s="659" t="s">
        <v>627</v>
      </c>
      <c r="T9" s="654">
        <v>0</v>
      </c>
      <c r="U9" s="654">
        <v>0</v>
      </c>
      <c r="V9" s="654">
        <v>0</v>
      </c>
      <c r="W9" s="654">
        <v>0</v>
      </c>
      <c r="X9" s="619"/>
      <c r="Y9" s="651" t="s">
        <v>966</v>
      </c>
      <c r="Z9" s="651" t="s">
        <v>18</v>
      </c>
      <c r="AA9" s="619" t="s">
        <v>1252</v>
      </c>
      <c r="AB9" s="619" t="s">
        <v>969</v>
      </c>
      <c r="AC9" s="658" t="s">
        <v>987</v>
      </c>
      <c r="AD9" s="195" t="s">
        <v>982</v>
      </c>
      <c r="AE9" s="196"/>
      <c r="AF9" s="196"/>
      <c r="AG9" s="196"/>
      <c r="AH9" s="196"/>
      <c r="AI9" s="196"/>
      <c r="AJ9" s="196">
        <v>0.5</v>
      </c>
      <c r="AK9" s="196"/>
      <c r="AL9" s="196"/>
      <c r="AM9" s="196"/>
      <c r="AN9" s="196"/>
      <c r="AO9" s="196">
        <v>1</v>
      </c>
      <c r="AP9" s="196"/>
      <c r="AQ9" s="600"/>
      <c r="AR9" s="619" t="s">
        <v>1254</v>
      </c>
    </row>
    <row r="10" spans="2:44" s="191" customFormat="1" ht="30" hidden="1" customHeight="1" x14ac:dyDescent="0.25">
      <c r="B10" s="250">
        <v>2019</v>
      </c>
      <c r="C10" s="251" t="s">
        <v>40</v>
      </c>
      <c r="D10" s="712"/>
      <c r="E10" s="626"/>
      <c r="F10" s="712"/>
      <c r="G10" s="626"/>
      <c r="H10" s="712"/>
      <c r="I10" s="252" t="s">
        <v>52</v>
      </c>
      <c r="J10" s="252" t="s">
        <v>1450</v>
      </c>
      <c r="K10" s="626"/>
      <c r="L10" s="712"/>
      <c r="M10" s="626"/>
      <c r="N10" s="712"/>
      <c r="O10" s="253">
        <v>2019</v>
      </c>
      <c r="P10" s="712"/>
      <c r="Q10" s="626"/>
      <c r="R10" s="712"/>
      <c r="S10" s="729"/>
      <c r="T10" s="707"/>
      <c r="U10" s="707"/>
      <c r="V10" s="707"/>
      <c r="W10" s="707"/>
      <c r="X10" s="626"/>
      <c r="Y10" s="712"/>
      <c r="Z10" s="712"/>
      <c r="AA10" s="626"/>
      <c r="AB10" s="626"/>
      <c r="AC10" s="677"/>
      <c r="AD10" s="195" t="s">
        <v>983</v>
      </c>
      <c r="AE10" s="196"/>
      <c r="AF10" s="196"/>
      <c r="AG10" s="196"/>
      <c r="AH10" s="196"/>
      <c r="AI10" s="196"/>
      <c r="AJ10" s="196"/>
      <c r="AK10" s="196"/>
      <c r="AL10" s="196"/>
      <c r="AM10" s="196"/>
      <c r="AN10" s="196"/>
      <c r="AO10" s="196"/>
      <c r="AP10" s="196"/>
      <c r="AQ10" s="629"/>
      <c r="AR10" s="626"/>
    </row>
    <row r="11" spans="2:44" s="138" customFormat="1" ht="30" customHeight="1" x14ac:dyDescent="0.25">
      <c r="B11" s="245">
        <v>2017</v>
      </c>
      <c r="C11" s="239" t="s">
        <v>8</v>
      </c>
      <c r="D11" s="636" t="s">
        <v>326</v>
      </c>
      <c r="E11" s="588" t="s">
        <v>43</v>
      </c>
      <c r="F11" s="636" t="s">
        <v>334</v>
      </c>
      <c r="G11" s="588" t="s">
        <v>712</v>
      </c>
      <c r="H11" s="636" t="s">
        <v>713</v>
      </c>
      <c r="I11" s="239" t="s">
        <v>53</v>
      </c>
      <c r="J11" s="299" t="s">
        <v>1451</v>
      </c>
      <c r="K11" s="588" t="s">
        <v>21</v>
      </c>
      <c r="L11" s="636">
        <v>4</v>
      </c>
      <c r="M11" s="588" t="s">
        <v>971</v>
      </c>
      <c r="N11" s="636" t="s">
        <v>18</v>
      </c>
      <c r="O11" s="248">
        <v>2017</v>
      </c>
      <c r="P11" s="636" t="s">
        <v>619</v>
      </c>
      <c r="Q11" s="588" t="s">
        <v>661</v>
      </c>
      <c r="R11" s="636" t="s">
        <v>662</v>
      </c>
      <c r="S11" s="661" t="s">
        <v>663</v>
      </c>
      <c r="T11" s="631">
        <v>0</v>
      </c>
      <c r="U11" s="631">
        <v>0</v>
      </c>
      <c r="V11" s="631">
        <v>0</v>
      </c>
      <c r="W11" s="631">
        <v>0</v>
      </c>
      <c r="X11" s="588"/>
      <c r="Y11" s="636" t="s">
        <v>966</v>
      </c>
      <c r="Z11" s="636" t="s">
        <v>18</v>
      </c>
      <c r="AA11" s="588" t="s">
        <v>21</v>
      </c>
      <c r="AB11" s="588" t="s">
        <v>974</v>
      </c>
      <c r="AC11" s="678" t="s">
        <v>1318</v>
      </c>
      <c r="AD11" s="278" t="s">
        <v>982</v>
      </c>
      <c r="AE11" s="279">
        <v>0.1</v>
      </c>
      <c r="AF11" s="279"/>
      <c r="AG11" s="279"/>
      <c r="AH11" s="134">
        <v>0.5</v>
      </c>
      <c r="AI11" s="134"/>
      <c r="AJ11" s="134">
        <v>1</v>
      </c>
      <c r="AK11" s="140"/>
      <c r="AL11" s="140"/>
      <c r="AM11" s="140"/>
      <c r="AN11" s="140"/>
      <c r="AO11" s="140"/>
      <c r="AP11" s="140"/>
      <c r="AQ11" s="633"/>
      <c r="AR11" s="588" t="s">
        <v>977</v>
      </c>
    </row>
    <row r="12" spans="2:44" s="138" customFormat="1" ht="30" customHeight="1" x14ac:dyDescent="0.25">
      <c r="B12" s="245">
        <v>2017</v>
      </c>
      <c r="C12" s="239" t="s">
        <v>8</v>
      </c>
      <c r="D12" s="637"/>
      <c r="E12" s="589"/>
      <c r="F12" s="637"/>
      <c r="G12" s="589"/>
      <c r="H12" s="637"/>
      <c r="I12" s="239" t="s">
        <v>53</v>
      </c>
      <c r="J12" s="299" t="s">
        <v>1451</v>
      </c>
      <c r="K12" s="589"/>
      <c r="L12" s="637"/>
      <c r="M12" s="589"/>
      <c r="N12" s="637"/>
      <c r="O12" s="248">
        <v>2017</v>
      </c>
      <c r="P12" s="637"/>
      <c r="Q12" s="589"/>
      <c r="R12" s="637"/>
      <c r="S12" s="662"/>
      <c r="T12" s="632"/>
      <c r="U12" s="632"/>
      <c r="V12" s="632"/>
      <c r="W12" s="632"/>
      <c r="X12" s="589"/>
      <c r="Y12" s="637"/>
      <c r="Z12" s="637"/>
      <c r="AA12" s="589"/>
      <c r="AB12" s="589"/>
      <c r="AC12" s="678"/>
      <c r="AD12" s="280" t="s">
        <v>983</v>
      </c>
      <c r="AE12" s="281">
        <v>0.1</v>
      </c>
      <c r="AF12" s="279"/>
      <c r="AG12" s="279"/>
      <c r="AH12" s="194"/>
      <c r="AI12" s="194"/>
      <c r="AJ12" s="194"/>
      <c r="AK12" s="141"/>
      <c r="AL12" s="141"/>
      <c r="AM12" s="141"/>
      <c r="AN12" s="141"/>
      <c r="AO12" s="141"/>
      <c r="AP12" s="141"/>
      <c r="AQ12" s="634"/>
      <c r="AR12" s="589"/>
    </row>
    <row r="13" spans="2:44" ht="30" hidden="1" customHeight="1" x14ac:dyDescent="0.25">
      <c r="B13" s="250">
        <v>2018</v>
      </c>
      <c r="C13" s="251" t="s">
        <v>8</v>
      </c>
      <c r="D13" s="651" t="s">
        <v>326</v>
      </c>
      <c r="E13" s="619" t="s">
        <v>43</v>
      </c>
      <c r="F13" s="651" t="s">
        <v>334</v>
      </c>
      <c r="G13" s="619" t="s">
        <v>712</v>
      </c>
      <c r="H13" s="651" t="s">
        <v>713</v>
      </c>
      <c r="I13" s="241" t="s">
        <v>54</v>
      </c>
      <c r="J13" s="300" t="s">
        <v>1452</v>
      </c>
      <c r="K13" s="619" t="s">
        <v>22</v>
      </c>
      <c r="L13" s="651">
        <v>4</v>
      </c>
      <c r="M13" s="619" t="s">
        <v>971</v>
      </c>
      <c r="N13" s="651" t="s">
        <v>18</v>
      </c>
      <c r="O13" s="253">
        <v>2018</v>
      </c>
      <c r="P13" s="651" t="s">
        <v>619</v>
      </c>
      <c r="Q13" s="619" t="s">
        <v>661</v>
      </c>
      <c r="R13" s="651" t="s">
        <v>662</v>
      </c>
      <c r="S13" s="659" t="s">
        <v>663</v>
      </c>
      <c r="T13" s="654">
        <v>0</v>
      </c>
      <c r="U13" s="654">
        <v>0</v>
      </c>
      <c r="V13" s="654">
        <v>0</v>
      </c>
      <c r="W13" s="654">
        <v>0</v>
      </c>
      <c r="X13" s="619"/>
      <c r="Y13" s="651" t="s">
        <v>966</v>
      </c>
      <c r="Z13" s="651" t="s">
        <v>18</v>
      </c>
      <c r="AA13" s="619" t="s">
        <v>972</v>
      </c>
      <c r="AB13" s="619" t="s">
        <v>975</v>
      </c>
      <c r="AC13" s="658" t="s">
        <v>986</v>
      </c>
      <c r="AD13" s="195" t="s">
        <v>982</v>
      </c>
      <c r="AE13" s="196">
        <v>0.1</v>
      </c>
      <c r="AF13" s="196"/>
      <c r="AG13" s="196"/>
      <c r="AH13" s="196"/>
      <c r="AI13" s="196"/>
      <c r="AJ13" s="196">
        <v>0.5</v>
      </c>
      <c r="AK13" s="196"/>
      <c r="AL13" s="196"/>
      <c r="AM13" s="196"/>
      <c r="AN13" s="196"/>
      <c r="AO13" s="196"/>
      <c r="AP13" s="196">
        <v>1</v>
      </c>
      <c r="AQ13" s="600"/>
      <c r="AR13" s="619" t="s">
        <v>978</v>
      </c>
    </row>
    <row r="14" spans="2:44" s="191" customFormat="1" ht="30" hidden="1" customHeight="1" x14ac:dyDescent="0.25">
      <c r="B14" s="250">
        <v>2018</v>
      </c>
      <c r="C14" s="251" t="s">
        <v>8</v>
      </c>
      <c r="D14" s="652"/>
      <c r="E14" s="620"/>
      <c r="F14" s="652"/>
      <c r="G14" s="620"/>
      <c r="H14" s="652"/>
      <c r="I14" s="241" t="s">
        <v>54</v>
      </c>
      <c r="J14" s="300" t="s">
        <v>1452</v>
      </c>
      <c r="K14" s="626"/>
      <c r="L14" s="712"/>
      <c r="M14" s="626"/>
      <c r="N14" s="712"/>
      <c r="O14" s="253">
        <v>2018</v>
      </c>
      <c r="P14" s="712"/>
      <c r="Q14" s="626"/>
      <c r="R14" s="712"/>
      <c r="S14" s="729"/>
      <c r="T14" s="655"/>
      <c r="U14" s="655"/>
      <c r="V14" s="655"/>
      <c r="W14" s="655"/>
      <c r="X14" s="626"/>
      <c r="Y14" s="712"/>
      <c r="Z14" s="712"/>
      <c r="AA14" s="626"/>
      <c r="AB14" s="626"/>
      <c r="AC14" s="677"/>
      <c r="AD14" s="195" t="s">
        <v>983</v>
      </c>
      <c r="AE14" s="196"/>
      <c r="AF14" s="196"/>
      <c r="AG14" s="196"/>
      <c r="AH14" s="196"/>
      <c r="AI14" s="196"/>
      <c r="AJ14" s="196"/>
      <c r="AK14" s="196"/>
      <c r="AL14" s="196"/>
      <c r="AM14" s="196"/>
      <c r="AN14" s="196"/>
      <c r="AO14" s="196"/>
      <c r="AP14" s="196"/>
      <c r="AQ14" s="629"/>
      <c r="AR14" s="626"/>
    </row>
    <row r="15" spans="2:44" ht="30" hidden="1" customHeight="1" x14ac:dyDescent="0.25">
      <c r="B15" s="250">
        <v>2019</v>
      </c>
      <c r="C15" s="251" t="s">
        <v>8</v>
      </c>
      <c r="D15" s="651" t="s">
        <v>326</v>
      </c>
      <c r="E15" s="619" t="s">
        <v>43</v>
      </c>
      <c r="F15" s="651" t="s">
        <v>334</v>
      </c>
      <c r="G15" s="619" t="s">
        <v>712</v>
      </c>
      <c r="H15" s="651" t="s">
        <v>713</v>
      </c>
      <c r="I15" s="241" t="s">
        <v>49</v>
      </c>
      <c r="J15" s="300" t="s">
        <v>1453</v>
      </c>
      <c r="K15" s="619" t="s">
        <v>23</v>
      </c>
      <c r="L15" s="651">
        <v>4</v>
      </c>
      <c r="M15" s="619" t="s">
        <v>971</v>
      </c>
      <c r="N15" s="651" t="s">
        <v>18</v>
      </c>
      <c r="O15" s="253">
        <v>2019</v>
      </c>
      <c r="P15" s="651" t="s">
        <v>619</v>
      </c>
      <c r="Q15" s="619" t="s">
        <v>661</v>
      </c>
      <c r="R15" s="651" t="s">
        <v>662</v>
      </c>
      <c r="S15" s="659" t="s">
        <v>663</v>
      </c>
      <c r="T15" s="654">
        <v>0</v>
      </c>
      <c r="U15" s="654">
        <v>0</v>
      </c>
      <c r="V15" s="654">
        <v>0</v>
      </c>
      <c r="W15" s="654">
        <v>0</v>
      </c>
      <c r="X15" s="619"/>
      <c r="Y15" s="651" t="s">
        <v>966</v>
      </c>
      <c r="Z15" s="651" t="s">
        <v>18</v>
      </c>
      <c r="AA15" s="619" t="s">
        <v>973</v>
      </c>
      <c r="AB15" s="619" t="s">
        <v>976</v>
      </c>
      <c r="AC15" s="658" t="s">
        <v>987</v>
      </c>
      <c r="AD15" s="195" t="s">
        <v>982</v>
      </c>
      <c r="AE15" s="196"/>
      <c r="AF15" s="196">
        <v>0.1</v>
      </c>
      <c r="AG15" s="196"/>
      <c r="AH15" s="196"/>
      <c r="AI15" s="196">
        <v>0.3</v>
      </c>
      <c r="AJ15" s="196"/>
      <c r="AK15" s="196"/>
      <c r="AL15" s="196"/>
      <c r="AM15" s="196"/>
      <c r="AN15" s="196"/>
      <c r="AO15" s="196"/>
      <c r="AP15" s="196">
        <v>1</v>
      </c>
      <c r="AQ15" s="600"/>
      <c r="AR15" s="619" t="s">
        <v>979</v>
      </c>
    </row>
    <row r="16" spans="2:44" s="191" customFormat="1" ht="30" hidden="1" customHeight="1" x14ac:dyDescent="0.25">
      <c r="B16" s="250">
        <v>2019</v>
      </c>
      <c r="C16" s="251" t="s">
        <v>8</v>
      </c>
      <c r="D16" s="652"/>
      <c r="E16" s="620"/>
      <c r="F16" s="652"/>
      <c r="G16" s="620"/>
      <c r="H16" s="652"/>
      <c r="I16" s="241" t="s">
        <v>49</v>
      </c>
      <c r="J16" s="300" t="s">
        <v>1453</v>
      </c>
      <c r="K16" s="626"/>
      <c r="L16" s="712"/>
      <c r="M16" s="626"/>
      <c r="N16" s="712"/>
      <c r="O16" s="253">
        <v>2019</v>
      </c>
      <c r="P16" s="712"/>
      <c r="Q16" s="626"/>
      <c r="R16" s="712"/>
      <c r="S16" s="729"/>
      <c r="T16" s="655"/>
      <c r="U16" s="655"/>
      <c r="V16" s="655"/>
      <c r="W16" s="655"/>
      <c r="X16" s="626"/>
      <c r="Y16" s="712"/>
      <c r="Z16" s="712"/>
      <c r="AA16" s="626"/>
      <c r="AB16" s="626"/>
      <c r="AC16" s="677"/>
      <c r="AD16" s="195" t="s">
        <v>983</v>
      </c>
      <c r="AE16" s="196"/>
      <c r="AF16" s="196"/>
      <c r="AG16" s="196"/>
      <c r="AH16" s="196"/>
      <c r="AI16" s="196"/>
      <c r="AJ16" s="196"/>
      <c r="AK16" s="196"/>
      <c r="AL16" s="196"/>
      <c r="AM16" s="196"/>
      <c r="AN16" s="196"/>
      <c r="AO16" s="196"/>
      <c r="AP16" s="196"/>
      <c r="AQ16" s="629"/>
      <c r="AR16" s="626"/>
    </row>
    <row r="17" spans="2:44" ht="30" customHeight="1" x14ac:dyDescent="0.25">
      <c r="B17" s="245">
        <v>2017</v>
      </c>
      <c r="C17" s="246" t="s">
        <v>40</v>
      </c>
      <c r="D17" s="636" t="s">
        <v>327</v>
      </c>
      <c r="E17" s="588" t="s">
        <v>45</v>
      </c>
      <c r="F17" s="636" t="s">
        <v>334</v>
      </c>
      <c r="G17" s="588" t="s">
        <v>324</v>
      </c>
      <c r="H17" s="636" t="s">
        <v>714</v>
      </c>
      <c r="I17" s="239" t="s">
        <v>55</v>
      </c>
      <c r="J17" s="299" t="s">
        <v>1454</v>
      </c>
      <c r="K17" s="588" t="s">
        <v>321</v>
      </c>
      <c r="L17" s="636">
        <v>3</v>
      </c>
      <c r="M17" s="588" t="s">
        <v>1320</v>
      </c>
      <c r="N17" s="636" t="s">
        <v>18</v>
      </c>
      <c r="O17" s="248">
        <v>2017</v>
      </c>
      <c r="P17" s="636" t="s">
        <v>619</v>
      </c>
      <c r="Q17" s="588" t="s">
        <v>681</v>
      </c>
      <c r="R17" s="636" t="s">
        <v>682</v>
      </c>
      <c r="S17" s="631">
        <v>3000</v>
      </c>
      <c r="T17" s="631">
        <v>0</v>
      </c>
      <c r="U17" s="631">
        <v>0</v>
      </c>
      <c r="V17" s="631">
        <v>0</v>
      </c>
      <c r="W17" s="631">
        <v>0</v>
      </c>
      <c r="X17" s="588" t="s">
        <v>1198</v>
      </c>
      <c r="Y17" s="636" t="s">
        <v>966</v>
      </c>
      <c r="Z17" s="636" t="s">
        <v>18</v>
      </c>
      <c r="AA17" s="647" t="s">
        <v>1304</v>
      </c>
      <c r="AB17" s="647" t="s">
        <v>1321</v>
      </c>
      <c r="AC17" s="774" t="s">
        <v>1322</v>
      </c>
      <c r="AD17" s="282" t="s">
        <v>982</v>
      </c>
      <c r="AE17" s="283"/>
      <c r="AF17" s="283"/>
      <c r="AG17" s="283"/>
      <c r="AH17" s="227"/>
      <c r="AI17" s="227"/>
      <c r="AJ17" s="227"/>
      <c r="AK17" s="227"/>
      <c r="AL17" s="227"/>
      <c r="AM17" s="227">
        <v>0.1</v>
      </c>
      <c r="AN17" s="227">
        <v>1</v>
      </c>
      <c r="AO17" s="227"/>
      <c r="AP17" s="227"/>
      <c r="AQ17" s="633"/>
      <c r="AR17" s="606" t="s">
        <v>1342</v>
      </c>
    </row>
    <row r="18" spans="2:44" s="191" customFormat="1" ht="30" customHeight="1" x14ac:dyDescent="0.25">
      <c r="B18" s="245">
        <v>2017</v>
      </c>
      <c r="C18" s="246" t="s">
        <v>40</v>
      </c>
      <c r="D18" s="637"/>
      <c r="E18" s="589"/>
      <c r="F18" s="637"/>
      <c r="G18" s="589"/>
      <c r="H18" s="637"/>
      <c r="I18" s="239" t="s">
        <v>55</v>
      </c>
      <c r="J18" s="299" t="s">
        <v>1454</v>
      </c>
      <c r="K18" s="589"/>
      <c r="L18" s="637"/>
      <c r="M18" s="589"/>
      <c r="N18" s="637"/>
      <c r="O18" s="248">
        <v>2017</v>
      </c>
      <c r="P18" s="637"/>
      <c r="Q18" s="589"/>
      <c r="R18" s="637"/>
      <c r="S18" s="632"/>
      <c r="T18" s="632"/>
      <c r="U18" s="632"/>
      <c r="V18" s="632"/>
      <c r="W18" s="632"/>
      <c r="X18" s="589"/>
      <c r="Y18" s="637"/>
      <c r="Z18" s="637"/>
      <c r="AA18" s="648"/>
      <c r="AB18" s="648"/>
      <c r="AC18" s="774"/>
      <c r="AD18" s="284" t="s">
        <v>983</v>
      </c>
      <c r="AE18" s="283"/>
      <c r="AF18" s="283"/>
      <c r="AG18" s="283"/>
      <c r="AH18" s="227"/>
      <c r="AI18" s="227"/>
      <c r="AJ18" s="227"/>
      <c r="AK18" s="227"/>
      <c r="AL18" s="227"/>
      <c r="AM18" s="227"/>
      <c r="AN18" s="227"/>
      <c r="AO18" s="227"/>
      <c r="AP18" s="227"/>
      <c r="AQ18" s="634"/>
      <c r="AR18" s="587"/>
    </row>
    <row r="19" spans="2:44" ht="30" hidden="1" customHeight="1" x14ac:dyDescent="0.25">
      <c r="B19" s="250">
        <v>2018</v>
      </c>
      <c r="C19" s="251" t="s">
        <v>40</v>
      </c>
      <c r="D19" s="651" t="s">
        <v>327</v>
      </c>
      <c r="E19" s="619" t="s">
        <v>45</v>
      </c>
      <c r="F19" s="651" t="s">
        <v>334</v>
      </c>
      <c r="G19" s="619" t="s">
        <v>324</v>
      </c>
      <c r="H19" s="651" t="s">
        <v>714</v>
      </c>
      <c r="I19" s="241" t="s">
        <v>56</v>
      </c>
      <c r="J19" s="300" t="s">
        <v>1455</v>
      </c>
      <c r="K19" s="619" t="s">
        <v>322</v>
      </c>
      <c r="L19" s="651">
        <v>3</v>
      </c>
      <c r="M19" s="619" t="s">
        <v>1320</v>
      </c>
      <c r="N19" s="651" t="s">
        <v>18</v>
      </c>
      <c r="O19" s="253">
        <v>2018</v>
      </c>
      <c r="P19" s="651" t="s">
        <v>619</v>
      </c>
      <c r="Q19" s="619" t="s">
        <v>681</v>
      </c>
      <c r="R19" s="651" t="s">
        <v>682</v>
      </c>
      <c r="S19" s="654">
        <v>3000</v>
      </c>
      <c r="T19" s="654">
        <v>0</v>
      </c>
      <c r="U19" s="654">
        <v>0</v>
      </c>
      <c r="V19" s="654">
        <v>0</v>
      </c>
      <c r="W19" s="654">
        <v>0</v>
      </c>
      <c r="X19" s="619"/>
      <c r="Y19" s="651" t="s">
        <v>966</v>
      </c>
      <c r="Z19" s="651" t="s">
        <v>18</v>
      </c>
      <c r="AA19" s="656" t="s">
        <v>1319</v>
      </c>
      <c r="AB19" s="656" t="s">
        <v>1319</v>
      </c>
      <c r="AC19" s="658" t="s">
        <v>986</v>
      </c>
      <c r="AD19" s="266" t="s">
        <v>982</v>
      </c>
      <c r="AE19" s="230"/>
      <c r="AF19" s="230"/>
      <c r="AG19" s="230"/>
      <c r="AH19" s="230"/>
      <c r="AI19" s="230"/>
      <c r="AJ19" s="230"/>
      <c r="AK19" s="230"/>
      <c r="AL19" s="230"/>
      <c r="AM19" s="230"/>
      <c r="AN19" s="230"/>
      <c r="AO19" s="230"/>
      <c r="AP19" s="230"/>
      <c r="AQ19" s="600"/>
      <c r="AR19" s="736" t="s">
        <v>1232</v>
      </c>
    </row>
    <row r="20" spans="2:44" s="191" customFormat="1" ht="30" hidden="1" customHeight="1" x14ac:dyDescent="0.25">
      <c r="B20" s="250">
        <v>2018</v>
      </c>
      <c r="C20" s="251" t="s">
        <v>40</v>
      </c>
      <c r="D20" s="652"/>
      <c r="E20" s="620"/>
      <c r="F20" s="652"/>
      <c r="G20" s="620"/>
      <c r="H20" s="652"/>
      <c r="I20" s="241" t="s">
        <v>56</v>
      </c>
      <c r="J20" s="300" t="s">
        <v>1455</v>
      </c>
      <c r="K20" s="620"/>
      <c r="L20" s="652"/>
      <c r="M20" s="620"/>
      <c r="N20" s="652"/>
      <c r="O20" s="253">
        <v>2018</v>
      </c>
      <c r="P20" s="652"/>
      <c r="Q20" s="620"/>
      <c r="R20" s="652"/>
      <c r="S20" s="655"/>
      <c r="T20" s="655"/>
      <c r="U20" s="655"/>
      <c r="V20" s="655"/>
      <c r="W20" s="655"/>
      <c r="X20" s="620"/>
      <c r="Y20" s="652"/>
      <c r="Z20" s="652"/>
      <c r="AA20" s="657"/>
      <c r="AB20" s="657"/>
      <c r="AC20" s="658"/>
      <c r="AD20" s="215" t="s">
        <v>983</v>
      </c>
      <c r="AE20" s="196"/>
      <c r="AF20" s="196"/>
      <c r="AG20" s="196"/>
      <c r="AH20" s="196"/>
      <c r="AI20" s="196"/>
      <c r="AJ20" s="196"/>
      <c r="AK20" s="196"/>
      <c r="AL20" s="196"/>
      <c r="AM20" s="196"/>
      <c r="AN20" s="196"/>
      <c r="AO20" s="196"/>
      <c r="AP20" s="196"/>
      <c r="AQ20" s="601"/>
      <c r="AR20" s="737"/>
    </row>
    <row r="21" spans="2:44" ht="30" hidden="1" customHeight="1" x14ac:dyDescent="0.25">
      <c r="B21" s="250">
        <v>2019</v>
      </c>
      <c r="C21" s="251" t="s">
        <v>40</v>
      </c>
      <c r="D21" s="651" t="s">
        <v>327</v>
      </c>
      <c r="E21" s="619" t="s">
        <v>45</v>
      </c>
      <c r="F21" s="651" t="s">
        <v>334</v>
      </c>
      <c r="G21" s="619" t="s">
        <v>324</v>
      </c>
      <c r="H21" s="651" t="s">
        <v>714</v>
      </c>
      <c r="I21" s="241" t="s">
        <v>57</v>
      </c>
      <c r="J21" s="300" t="s">
        <v>1456</v>
      </c>
      <c r="K21" s="619" t="s">
        <v>323</v>
      </c>
      <c r="L21" s="651">
        <v>3</v>
      </c>
      <c r="M21" s="619" t="s">
        <v>1320</v>
      </c>
      <c r="N21" s="651" t="s">
        <v>18</v>
      </c>
      <c r="O21" s="253">
        <v>2019</v>
      </c>
      <c r="P21" s="651" t="s">
        <v>619</v>
      </c>
      <c r="Q21" s="619" t="s">
        <v>681</v>
      </c>
      <c r="R21" s="651" t="s">
        <v>682</v>
      </c>
      <c r="S21" s="654">
        <v>3000</v>
      </c>
      <c r="T21" s="654">
        <v>0</v>
      </c>
      <c r="U21" s="654">
        <v>0</v>
      </c>
      <c r="V21" s="654">
        <v>0</v>
      </c>
      <c r="W21" s="654">
        <v>0</v>
      </c>
      <c r="X21" s="619"/>
      <c r="Y21" s="651" t="s">
        <v>966</v>
      </c>
      <c r="Z21" s="651" t="s">
        <v>18</v>
      </c>
      <c r="AA21" s="656" t="s">
        <v>1211</v>
      </c>
      <c r="AB21" s="656" t="s">
        <v>1319</v>
      </c>
      <c r="AC21" s="658" t="s">
        <v>987</v>
      </c>
      <c r="AD21" s="266" t="s">
        <v>982</v>
      </c>
      <c r="AE21" s="230"/>
      <c r="AF21" s="230"/>
      <c r="AG21" s="230"/>
      <c r="AH21" s="230"/>
      <c r="AI21" s="230"/>
      <c r="AJ21" s="230"/>
      <c r="AK21" s="230"/>
      <c r="AL21" s="230"/>
      <c r="AM21" s="230"/>
      <c r="AN21" s="230"/>
      <c r="AO21" s="230"/>
      <c r="AP21" s="230"/>
      <c r="AQ21" s="600"/>
      <c r="AR21" s="736" t="s">
        <v>1212</v>
      </c>
    </row>
    <row r="22" spans="2:44" s="191" customFormat="1" ht="30" hidden="1" customHeight="1" x14ac:dyDescent="0.25">
      <c r="B22" s="250">
        <v>2019</v>
      </c>
      <c r="C22" s="251" t="s">
        <v>40</v>
      </c>
      <c r="D22" s="652"/>
      <c r="E22" s="620"/>
      <c r="F22" s="652"/>
      <c r="G22" s="620"/>
      <c r="H22" s="652"/>
      <c r="I22" s="241" t="s">
        <v>57</v>
      </c>
      <c r="J22" s="300" t="s">
        <v>1456</v>
      </c>
      <c r="K22" s="620"/>
      <c r="L22" s="652"/>
      <c r="M22" s="620"/>
      <c r="N22" s="652"/>
      <c r="O22" s="253">
        <v>2019</v>
      </c>
      <c r="P22" s="652"/>
      <c r="Q22" s="620"/>
      <c r="R22" s="652"/>
      <c r="S22" s="655"/>
      <c r="T22" s="655"/>
      <c r="U22" s="655"/>
      <c r="V22" s="655"/>
      <c r="W22" s="655"/>
      <c r="X22" s="620"/>
      <c r="Y22" s="652"/>
      <c r="Z22" s="652"/>
      <c r="AA22" s="657"/>
      <c r="AB22" s="657"/>
      <c r="AC22" s="658"/>
      <c r="AD22" s="215" t="s">
        <v>983</v>
      </c>
      <c r="AE22" s="196"/>
      <c r="AF22" s="196"/>
      <c r="AG22" s="196"/>
      <c r="AH22" s="196"/>
      <c r="AI22" s="196"/>
      <c r="AJ22" s="196"/>
      <c r="AK22" s="196"/>
      <c r="AL22" s="196"/>
      <c r="AM22" s="196"/>
      <c r="AN22" s="196"/>
      <c r="AO22" s="196"/>
      <c r="AP22" s="196"/>
      <c r="AQ22" s="601"/>
      <c r="AR22" s="737"/>
    </row>
    <row r="23" spans="2:44" ht="30" customHeight="1" x14ac:dyDescent="0.25">
      <c r="B23" s="254">
        <v>2017</v>
      </c>
      <c r="C23" s="255">
        <v>6</v>
      </c>
      <c r="D23" s="643" t="s">
        <v>328</v>
      </c>
      <c r="E23" s="615" t="s">
        <v>30</v>
      </c>
      <c r="F23" s="643" t="s">
        <v>334</v>
      </c>
      <c r="G23" s="615" t="s">
        <v>899</v>
      </c>
      <c r="H23" s="643" t="s">
        <v>715</v>
      </c>
      <c r="I23" s="242" t="s">
        <v>24</v>
      </c>
      <c r="J23" s="296" t="s">
        <v>1457</v>
      </c>
      <c r="K23" s="615" t="s">
        <v>305</v>
      </c>
      <c r="L23" s="643">
        <v>17</v>
      </c>
      <c r="M23" s="615" t="s">
        <v>1136</v>
      </c>
      <c r="N23" s="643" t="s">
        <v>18</v>
      </c>
      <c r="O23" s="255">
        <v>2017</v>
      </c>
      <c r="P23" s="643" t="s">
        <v>660</v>
      </c>
      <c r="Q23" s="615" t="s">
        <v>683</v>
      </c>
      <c r="R23" s="643" t="s">
        <v>684</v>
      </c>
      <c r="S23" s="640">
        <v>990</v>
      </c>
      <c r="T23" s="640">
        <v>0</v>
      </c>
      <c r="U23" s="640">
        <v>0</v>
      </c>
      <c r="V23" s="640">
        <v>0</v>
      </c>
      <c r="W23" s="640">
        <v>0</v>
      </c>
      <c r="X23" s="615"/>
      <c r="Y23" s="643" t="s">
        <v>966</v>
      </c>
      <c r="Z23" s="643" t="s">
        <v>18</v>
      </c>
      <c r="AA23" s="638" t="s">
        <v>989</v>
      </c>
      <c r="AB23" s="638" t="s">
        <v>989</v>
      </c>
      <c r="AC23" s="649" t="s">
        <v>988</v>
      </c>
      <c r="AD23" s="139" t="s">
        <v>982</v>
      </c>
      <c r="AE23" s="193"/>
      <c r="AF23" s="193"/>
      <c r="AG23" s="193"/>
      <c r="AH23" s="193"/>
      <c r="AI23" s="193"/>
      <c r="AJ23" s="193"/>
      <c r="AK23" s="193"/>
      <c r="AL23" s="193"/>
      <c r="AM23" s="193"/>
      <c r="AN23" s="193"/>
      <c r="AO23" s="193"/>
      <c r="AP23" s="193"/>
      <c r="AQ23" s="615" t="s">
        <v>990</v>
      </c>
      <c r="AR23" s="734" t="s">
        <v>989</v>
      </c>
    </row>
    <row r="24" spans="2:44" s="191" customFormat="1" ht="30" customHeight="1" x14ac:dyDescent="0.25">
      <c r="B24" s="254">
        <v>2017</v>
      </c>
      <c r="C24" s="255" t="s">
        <v>8</v>
      </c>
      <c r="D24" s="645"/>
      <c r="E24" s="616"/>
      <c r="F24" s="645"/>
      <c r="G24" s="616"/>
      <c r="H24" s="645"/>
      <c r="I24" s="242" t="s">
        <v>24</v>
      </c>
      <c r="J24" s="296" t="s">
        <v>1457</v>
      </c>
      <c r="K24" s="616"/>
      <c r="L24" s="645"/>
      <c r="M24" s="616"/>
      <c r="N24" s="645"/>
      <c r="O24" s="255">
        <v>2017</v>
      </c>
      <c r="P24" s="645"/>
      <c r="Q24" s="616"/>
      <c r="R24" s="645"/>
      <c r="S24" s="671"/>
      <c r="T24" s="671"/>
      <c r="U24" s="671"/>
      <c r="V24" s="671"/>
      <c r="W24" s="671"/>
      <c r="X24" s="616"/>
      <c r="Y24" s="645"/>
      <c r="Z24" s="645"/>
      <c r="AA24" s="672"/>
      <c r="AB24" s="672"/>
      <c r="AC24" s="649"/>
      <c r="AD24" s="139" t="s">
        <v>983</v>
      </c>
      <c r="AE24" s="193"/>
      <c r="AF24" s="193"/>
      <c r="AG24" s="193"/>
      <c r="AH24" s="193"/>
      <c r="AI24" s="193"/>
      <c r="AJ24" s="193"/>
      <c r="AK24" s="193"/>
      <c r="AL24" s="193"/>
      <c r="AM24" s="193"/>
      <c r="AN24" s="193"/>
      <c r="AO24" s="193"/>
      <c r="AP24" s="193"/>
      <c r="AQ24" s="616"/>
      <c r="AR24" s="735"/>
    </row>
    <row r="25" spans="2:44" ht="30" hidden="1" customHeight="1" x14ac:dyDescent="0.25">
      <c r="B25" s="254">
        <v>2018</v>
      </c>
      <c r="C25" s="255" t="s">
        <v>8</v>
      </c>
      <c r="D25" s="643" t="s">
        <v>328</v>
      </c>
      <c r="E25" s="615" t="s">
        <v>30</v>
      </c>
      <c r="F25" s="643" t="s">
        <v>334</v>
      </c>
      <c r="G25" s="615" t="s">
        <v>899</v>
      </c>
      <c r="H25" s="643" t="s">
        <v>715</v>
      </c>
      <c r="I25" s="242" t="s">
        <v>25</v>
      </c>
      <c r="J25" s="296" t="s">
        <v>1458</v>
      </c>
      <c r="K25" s="615" t="s">
        <v>306</v>
      </c>
      <c r="L25" s="643">
        <v>17</v>
      </c>
      <c r="M25" s="615" t="s">
        <v>1136</v>
      </c>
      <c r="N25" s="643" t="s">
        <v>18</v>
      </c>
      <c r="O25" s="255">
        <v>2018</v>
      </c>
      <c r="P25" s="643" t="s">
        <v>660</v>
      </c>
      <c r="Q25" s="615" t="s">
        <v>685</v>
      </c>
      <c r="R25" s="643" t="s">
        <v>684</v>
      </c>
      <c r="S25" s="640">
        <v>990</v>
      </c>
      <c r="T25" s="640">
        <v>0</v>
      </c>
      <c r="U25" s="640">
        <v>0</v>
      </c>
      <c r="V25" s="640">
        <v>0</v>
      </c>
      <c r="W25" s="640">
        <v>0</v>
      </c>
      <c r="X25" s="615"/>
      <c r="Y25" s="643" t="s">
        <v>966</v>
      </c>
      <c r="Z25" s="643" t="s">
        <v>18</v>
      </c>
      <c r="AA25" s="638" t="s">
        <v>989</v>
      </c>
      <c r="AB25" s="638" t="s">
        <v>989</v>
      </c>
      <c r="AC25" s="649" t="s">
        <v>988</v>
      </c>
      <c r="AD25" s="139" t="s">
        <v>982</v>
      </c>
      <c r="AE25" s="193"/>
      <c r="AF25" s="193"/>
      <c r="AG25" s="193"/>
      <c r="AH25" s="193"/>
      <c r="AI25" s="193"/>
      <c r="AJ25" s="193"/>
      <c r="AK25" s="193"/>
      <c r="AL25" s="193"/>
      <c r="AM25" s="193"/>
      <c r="AN25" s="193"/>
      <c r="AO25" s="193"/>
      <c r="AP25" s="193"/>
      <c r="AQ25" s="615" t="s">
        <v>990</v>
      </c>
      <c r="AR25" s="734" t="s">
        <v>989</v>
      </c>
    </row>
    <row r="26" spans="2:44" s="191" customFormat="1" ht="30" hidden="1" customHeight="1" x14ac:dyDescent="0.25">
      <c r="B26" s="254">
        <v>2018</v>
      </c>
      <c r="C26" s="255" t="s">
        <v>8</v>
      </c>
      <c r="D26" s="645"/>
      <c r="E26" s="616"/>
      <c r="F26" s="645"/>
      <c r="G26" s="616"/>
      <c r="H26" s="645"/>
      <c r="I26" s="242" t="s">
        <v>25</v>
      </c>
      <c r="J26" s="296" t="s">
        <v>1458</v>
      </c>
      <c r="K26" s="616"/>
      <c r="L26" s="645"/>
      <c r="M26" s="616"/>
      <c r="N26" s="645"/>
      <c r="O26" s="255">
        <v>2018</v>
      </c>
      <c r="P26" s="645"/>
      <c r="Q26" s="616"/>
      <c r="R26" s="645"/>
      <c r="S26" s="671"/>
      <c r="T26" s="671"/>
      <c r="U26" s="671"/>
      <c r="V26" s="671"/>
      <c r="W26" s="671"/>
      <c r="X26" s="616"/>
      <c r="Y26" s="645"/>
      <c r="Z26" s="645"/>
      <c r="AA26" s="672"/>
      <c r="AB26" s="672"/>
      <c r="AC26" s="649"/>
      <c r="AD26" s="139" t="s">
        <v>983</v>
      </c>
      <c r="AE26" s="193"/>
      <c r="AF26" s="193"/>
      <c r="AG26" s="193"/>
      <c r="AH26" s="193"/>
      <c r="AI26" s="193"/>
      <c r="AJ26" s="193"/>
      <c r="AK26" s="193"/>
      <c r="AL26" s="193"/>
      <c r="AM26" s="193"/>
      <c r="AN26" s="193"/>
      <c r="AO26" s="193"/>
      <c r="AP26" s="193"/>
      <c r="AQ26" s="616"/>
      <c r="AR26" s="735"/>
    </row>
    <row r="27" spans="2:44" ht="30" hidden="1" customHeight="1" x14ac:dyDescent="0.25">
      <c r="B27" s="254">
        <v>2019</v>
      </c>
      <c r="C27" s="255" t="s">
        <v>8</v>
      </c>
      <c r="D27" s="643" t="s">
        <v>328</v>
      </c>
      <c r="E27" s="615" t="s">
        <v>30</v>
      </c>
      <c r="F27" s="643" t="s">
        <v>334</v>
      </c>
      <c r="G27" s="615" t="s">
        <v>899</v>
      </c>
      <c r="H27" s="643" t="s">
        <v>715</v>
      </c>
      <c r="I27" s="242" t="s">
        <v>26</v>
      </c>
      <c r="J27" s="296" t="s">
        <v>1459</v>
      </c>
      <c r="K27" s="615" t="s">
        <v>307</v>
      </c>
      <c r="L27" s="643">
        <v>17</v>
      </c>
      <c r="M27" s="615" t="s">
        <v>1136</v>
      </c>
      <c r="N27" s="643" t="s">
        <v>18</v>
      </c>
      <c r="O27" s="255">
        <v>2019</v>
      </c>
      <c r="P27" s="643" t="s">
        <v>660</v>
      </c>
      <c r="Q27" s="615" t="s">
        <v>686</v>
      </c>
      <c r="R27" s="643" t="s">
        <v>684</v>
      </c>
      <c r="S27" s="640">
        <v>990</v>
      </c>
      <c r="T27" s="640">
        <v>0</v>
      </c>
      <c r="U27" s="640">
        <v>0</v>
      </c>
      <c r="V27" s="640">
        <v>0</v>
      </c>
      <c r="W27" s="640">
        <v>0</v>
      </c>
      <c r="X27" s="615"/>
      <c r="Y27" s="643" t="s">
        <v>966</v>
      </c>
      <c r="Z27" s="643" t="s">
        <v>18</v>
      </c>
      <c r="AA27" s="638" t="s">
        <v>989</v>
      </c>
      <c r="AB27" s="638" t="s">
        <v>989</v>
      </c>
      <c r="AC27" s="649" t="s">
        <v>988</v>
      </c>
      <c r="AD27" s="139" t="s">
        <v>982</v>
      </c>
      <c r="AE27" s="193"/>
      <c r="AF27" s="193"/>
      <c r="AG27" s="193"/>
      <c r="AH27" s="193"/>
      <c r="AI27" s="193"/>
      <c r="AJ27" s="193"/>
      <c r="AK27" s="193"/>
      <c r="AL27" s="193"/>
      <c r="AM27" s="193"/>
      <c r="AN27" s="193"/>
      <c r="AO27" s="193"/>
      <c r="AP27" s="193"/>
      <c r="AQ27" s="615" t="s">
        <v>990</v>
      </c>
      <c r="AR27" s="734" t="s">
        <v>989</v>
      </c>
    </row>
    <row r="28" spans="2:44" s="191" customFormat="1" ht="30" hidden="1" customHeight="1" x14ac:dyDescent="0.25">
      <c r="B28" s="254">
        <v>2019</v>
      </c>
      <c r="C28" s="255" t="s">
        <v>8</v>
      </c>
      <c r="D28" s="645"/>
      <c r="E28" s="616"/>
      <c r="F28" s="645"/>
      <c r="G28" s="616"/>
      <c r="H28" s="645"/>
      <c r="I28" s="242" t="s">
        <v>26</v>
      </c>
      <c r="J28" s="296" t="s">
        <v>1459</v>
      </c>
      <c r="K28" s="616"/>
      <c r="L28" s="645"/>
      <c r="M28" s="616"/>
      <c r="N28" s="645"/>
      <c r="O28" s="255">
        <v>2019</v>
      </c>
      <c r="P28" s="645"/>
      <c r="Q28" s="616"/>
      <c r="R28" s="645"/>
      <c r="S28" s="671"/>
      <c r="T28" s="671"/>
      <c r="U28" s="671"/>
      <c r="V28" s="671"/>
      <c r="W28" s="671"/>
      <c r="X28" s="616"/>
      <c r="Y28" s="645"/>
      <c r="Z28" s="645"/>
      <c r="AA28" s="672"/>
      <c r="AB28" s="672"/>
      <c r="AC28" s="649"/>
      <c r="AD28" s="139" t="s">
        <v>983</v>
      </c>
      <c r="AE28" s="193"/>
      <c r="AF28" s="193"/>
      <c r="AG28" s="193"/>
      <c r="AH28" s="193"/>
      <c r="AI28" s="193"/>
      <c r="AJ28" s="193"/>
      <c r="AK28" s="193"/>
      <c r="AL28" s="193"/>
      <c r="AM28" s="193"/>
      <c r="AN28" s="193"/>
      <c r="AO28" s="193"/>
      <c r="AP28" s="193"/>
      <c r="AQ28" s="616"/>
      <c r="AR28" s="735"/>
    </row>
    <row r="29" spans="2:44" s="142" customFormat="1" ht="30" hidden="1" customHeight="1" x14ac:dyDescent="0.25">
      <c r="B29" s="250">
        <v>2018</v>
      </c>
      <c r="C29" s="251" t="s">
        <v>8</v>
      </c>
      <c r="D29" s="651" t="s">
        <v>329</v>
      </c>
      <c r="E29" s="619" t="s">
        <v>46</v>
      </c>
      <c r="F29" s="651" t="s">
        <v>334</v>
      </c>
      <c r="G29" s="619" t="s">
        <v>1250</v>
      </c>
      <c r="H29" s="651" t="s">
        <v>717</v>
      </c>
      <c r="I29" s="241" t="s">
        <v>27</v>
      </c>
      <c r="J29" s="300" t="s">
        <v>1460</v>
      </c>
      <c r="K29" s="619" t="s">
        <v>31</v>
      </c>
      <c r="L29" s="651">
        <v>9</v>
      </c>
      <c r="M29" s="619" t="s">
        <v>1137</v>
      </c>
      <c r="N29" s="651" t="s">
        <v>18</v>
      </c>
      <c r="O29" s="253">
        <v>2018</v>
      </c>
      <c r="P29" s="651" t="s">
        <v>18</v>
      </c>
      <c r="Q29" s="651" t="s">
        <v>18</v>
      </c>
      <c r="R29" s="651" t="s">
        <v>18</v>
      </c>
      <c r="S29" s="659" t="s">
        <v>18</v>
      </c>
      <c r="T29" s="654">
        <v>0</v>
      </c>
      <c r="U29" s="654">
        <v>0</v>
      </c>
      <c r="V29" s="654">
        <v>0</v>
      </c>
      <c r="W29" s="654">
        <v>0</v>
      </c>
      <c r="X29" s="619" t="s">
        <v>728</v>
      </c>
      <c r="Y29" s="651" t="s">
        <v>966</v>
      </c>
      <c r="Z29" s="651" t="s">
        <v>18</v>
      </c>
      <c r="AA29" s="619" t="s">
        <v>991</v>
      </c>
      <c r="AB29" s="619" t="s">
        <v>994</v>
      </c>
      <c r="AC29" s="658" t="s">
        <v>986</v>
      </c>
      <c r="AD29" s="195" t="s">
        <v>982</v>
      </c>
      <c r="AE29" s="201"/>
      <c r="AF29" s="201"/>
      <c r="AG29" s="201"/>
      <c r="AH29" s="201"/>
      <c r="AI29" s="201"/>
      <c r="AJ29" s="201"/>
      <c r="AK29" s="201">
        <v>0.25</v>
      </c>
      <c r="AL29" s="201"/>
      <c r="AM29" s="201">
        <v>0.5</v>
      </c>
      <c r="AN29" s="201"/>
      <c r="AO29" s="201">
        <v>0.75</v>
      </c>
      <c r="AP29" s="201">
        <v>1</v>
      </c>
      <c r="AQ29" s="600"/>
      <c r="AR29" s="619" t="s">
        <v>997</v>
      </c>
    </row>
    <row r="30" spans="2:44" s="191" customFormat="1" ht="30" hidden="1" customHeight="1" x14ac:dyDescent="0.25">
      <c r="B30" s="250">
        <v>2018</v>
      </c>
      <c r="C30" s="251" t="s">
        <v>8</v>
      </c>
      <c r="D30" s="652"/>
      <c r="E30" s="620"/>
      <c r="F30" s="652"/>
      <c r="G30" s="620"/>
      <c r="H30" s="652"/>
      <c r="I30" s="241" t="s">
        <v>27</v>
      </c>
      <c r="J30" s="300" t="s">
        <v>1460</v>
      </c>
      <c r="K30" s="626"/>
      <c r="L30" s="712"/>
      <c r="M30" s="626"/>
      <c r="N30" s="712"/>
      <c r="O30" s="253">
        <v>2018</v>
      </c>
      <c r="P30" s="712"/>
      <c r="Q30" s="712"/>
      <c r="R30" s="712"/>
      <c r="S30" s="729"/>
      <c r="T30" s="707"/>
      <c r="U30" s="707"/>
      <c r="V30" s="707"/>
      <c r="W30" s="707"/>
      <c r="X30" s="626"/>
      <c r="Y30" s="712"/>
      <c r="Z30" s="712"/>
      <c r="AA30" s="626"/>
      <c r="AB30" s="626"/>
      <c r="AC30" s="677"/>
      <c r="AD30" s="195" t="s">
        <v>983</v>
      </c>
      <c r="AE30" s="201"/>
      <c r="AF30" s="201"/>
      <c r="AG30" s="201"/>
      <c r="AH30" s="201"/>
      <c r="AI30" s="201"/>
      <c r="AJ30" s="201"/>
      <c r="AK30" s="201"/>
      <c r="AL30" s="201"/>
      <c r="AM30" s="201"/>
      <c r="AN30" s="201"/>
      <c r="AO30" s="201"/>
      <c r="AP30" s="201"/>
      <c r="AQ30" s="629"/>
      <c r="AR30" s="626"/>
    </row>
    <row r="31" spans="2:44" ht="30" hidden="1" customHeight="1" x14ac:dyDescent="0.25">
      <c r="B31" s="250">
        <v>2018</v>
      </c>
      <c r="C31" s="251" t="s">
        <v>8</v>
      </c>
      <c r="D31" s="651" t="s">
        <v>329</v>
      </c>
      <c r="E31" s="619" t="s">
        <v>46</v>
      </c>
      <c r="F31" s="651" t="s">
        <v>334</v>
      </c>
      <c r="G31" s="619" t="s">
        <v>1250</v>
      </c>
      <c r="H31" s="651" t="s">
        <v>717</v>
      </c>
      <c r="I31" s="241" t="s">
        <v>28</v>
      </c>
      <c r="J31" s="300" t="s">
        <v>1461</v>
      </c>
      <c r="K31" s="619" t="s">
        <v>32</v>
      </c>
      <c r="L31" s="651">
        <v>9</v>
      </c>
      <c r="M31" s="619" t="s">
        <v>1137</v>
      </c>
      <c r="N31" s="651" t="s">
        <v>18</v>
      </c>
      <c r="O31" s="253">
        <v>2018</v>
      </c>
      <c r="P31" s="651" t="s">
        <v>18</v>
      </c>
      <c r="Q31" s="651" t="s">
        <v>18</v>
      </c>
      <c r="R31" s="651" t="s">
        <v>18</v>
      </c>
      <c r="S31" s="659" t="s">
        <v>18</v>
      </c>
      <c r="T31" s="654">
        <v>0</v>
      </c>
      <c r="U31" s="654">
        <v>0</v>
      </c>
      <c r="V31" s="654">
        <v>0</v>
      </c>
      <c r="W31" s="654">
        <v>0</v>
      </c>
      <c r="X31" s="619"/>
      <c r="Y31" s="651" t="s">
        <v>966</v>
      </c>
      <c r="Z31" s="651" t="s">
        <v>18</v>
      </c>
      <c r="AA31" s="619" t="s">
        <v>992</v>
      </c>
      <c r="AB31" s="619" t="s">
        <v>995</v>
      </c>
      <c r="AC31" s="658" t="s">
        <v>986</v>
      </c>
      <c r="AD31" s="195" t="s">
        <v>982</v>
      </c>
      <c r="AE31" s="201"/>
      <c r="AF31" s="201"/>
      <c r="AG31" s="201">
        <v>0.25</v>
      </c>
      <c r="AH31" s="201"/>
      <c r="AI31" s="201">
        <v>0.5</v>
      </c>
      <c r="AJ31" s="201">
        <v>0.75</v>
      </c>
      <c r="AK31" s="201">
        <v>1</v>
      </c>
      <c r="AL31" s="201"/>
      <c r="AM31" s="201"/>
      <c r="AN31" s="201"/>
      <c r="AO31" s="201"/>
      <c r="AP31" s="201"/>
      <c r="AQ31" s="600"/>
      <c r="AR31" s="619" t="s">
        <v>998</v>
      </c>
    </row>
    <row r="32" spans="2:44" s="191" customFormat="1" ht="30" hidden="1" customHeight="1" x14ac:dyDescent="0.25">
      <c r="B32" s="250">
        <v>2018</v>
      </c>
      <c r="C32" s="251" t="s">
        <v>8</v>
      </c>
      <c r="D32" s="652"/>
      <c r="E32" s="620"/>
      <c r="F32" s="652"/>
      <c r="G32" s="620"/>
      <c r="H32" s="652"/>
      <c r="I32" s="241" t="s">
        <v>28</v>
      </c>
      <c r="J32" s="300" t="s">
        <v>1461</v>
      </c>
      <c r="K32" s="626"/>
      <c r="L32" s="712"/>
      <c r="M32" s="626"/>
      <c r="N32" s="712"/>
      <c r="O32" s="253">
        <v>2018</v>
      </c>
      <c r="P32" s="712"/>
      <c r="Q32" s="712"/>
      <c r="R32" s="712"/>
      <c r="S32" s="729"/>
      <c r="T32" s="707"/>
      <c r="U32" s="707"/>
      <c r="V32" s="707"/>
      <c r="W32" s="707"/>
      <c r="X32" s="626"/>
      <c r="Y32" s="712"/>
      <c r="Z32" s="712"/>
      <c r="AA32" s="626"/>
      <c r="AB32" s="626"/>
      <c r="AC32" s="677"/>
      <c r="AD32" s="195" t="s">
        <v>983</v>
      </c>
      <c r="AE32" s="201"/>
      <c r="AF32" s="201"/>
      <c r="AG32" s="201"/>
      <c r="AH32" s="201"/>
      <c r="AI32" s="201"/>
      <c r="AJ32" s="201"/>
      <c r="AK32" s="201"/>
      <c r="AL32" s="201"/>
      <c r="AM32" s="201"/>
      <c r="AN32" s="201"/>
      <c r="AO32" s="201"/>
      <c r="AP32" s="201"/>
      <c r="AQ32" s="629"/>
      <c r="AR32" s="626"/>
    </row>
    <row r="33" spans="2:44" ht="30" hidden="1" customHeight="1" x14ac:dyDescent="0.25">
      <c r="B33" s="250">
        <v>2019</v>
      </c>
      <c r="C33" s="251" t="s">
        <v>8</v>
      </c>
      <c r="D33" s="651" t="s">
        <v>329</v>
      </c>
      <c r="E33" s="619" t="s">
        <v>46</v>
      </c>
      <c r="F33" s="651" t="s">
        <v>334</v>
      </c>
      <c r="G33" s="619" t="s">
        <v>1250</v>
      </c>
      <c r="H33" s="651" t="s">
        <v>717</v>
      </c>
      <c r="I33" s="241" t="s">
        <v>29</v>
      </c>
      <c r="J33" s="300" t="s">
        <v>1462</v>
      </c>
      <c r="K33" s="619" t="s">
        <v>33</v>
      </c>
      <c r="L33" s="651">
        <v>9</v>
      </c>
      <c r="M33" s="619" t="s">
        <v>1137</v>
      </c>
      <c r="N33" s="651" t="s">
        <v>18</v>
      </c>
      <c r="O33" s="253">
        <v>2019</v>
      </c>
      <c r="P33" s="651" t="s">
        <v>18</v>
      </c>
      <c r="Q33" s="651" t="s">
        <v>18</v>
      </c>
      <c r="R33" s="651" t="s">
        <v>18</v>
      </c>
      <c r="S33" s="659" t="s">
        <v>18</v>
      </c>
      <c r="T33" s="654">
        <v>0</v>
      </c>
      <c r="U33" s="654">
        <v>0</v>
      </c>
      <c r="V33" s="654">
        <v>0</v>
      </c>
      <c r="W33" s="654">
        <v>0</v>
      </c>
      <c r="X33" s="619"/>
      <c r="Y33" s="651" t="s">
        <v>966</v>
      </c>
      <c r="Z33" s="651" t="s">
        <v>18</v>
      </c>
      <c r="AA33" s="619" t="s">
        <v>993</v>
      </c>
      <c r="AB33" s="619" t="s">
        <v>996</v>
      </c>
      <c r="AC33" s="658" t="s">
        <v>987</v>
      </c>
      <c r="AD33" s="195" t="s">
        <v>982</v>
      </c>
      <c r="AE33" s="201"/>
      <c r="AF33" s="201"/>
      <c r="AG33" s="201"/>
      <c r="AH33" s="201"/>
      <c r="AI33" s="201"/>
      <c r="AJ33" s="201"/>
      <c r="AK33" s="201"/>
      <c r="AL33" s="201">
        <v>0.25</v>
      </c>
      <c r="AM33" s="201"/>
      <c r="AN33" s="201">
        <v>0.5</v>
      </c>
      <c r="AO33" s="201">
        <v>0.75</v>
      </c>
      <c r="AP33" s="201">
        <v>1</v>
      </c>
      <c r="AQ33" s="600"/>
      <c r="AR33" s="619" t="s">
        <v>999</v>
      </c>
    </row>
    <row r="34" spans="2:44" s="191" customFormat="1" ht="30" hidden="1" customHeight="1" x14ac:dyDescent="0.25">
      <c r="B34" s="250">
        <v>2019</v>
      </c>
      <c r="C34" s="251" t="s">
        <v>8</v>
      </c>
      <c r="D34" s="652"/>
      <c r="E34" s="620"/>
      <c r="F34" s="652"/>
      <c r="G34" s="620"/>
      <c r="H34" s="652"/>
      <c r="I34" s="241" t="s">
        <v>29</v>
      </c>
      <c r="J34" s="300" t="s">
        <v>1462</v>
      </c>
      <c r="K34" s="626"/>
      <c r="L34" s="712"/>
      <c r="M34" s="626"/>
      <c r="N34" s="712"/>
      <c r="O34" s="253">
        <v>2019</v>
      </c>
      <c r="P34" s="712"/>
      <c r="Q34" s="712"/>
      <c r="R34" s="712"/>
      <c r="S34" s="729"/>
      <c r="T34" s="707"/>
      <c r="U34" s="707"/>
      <c r="V34" s="707"/>
      <c r="W34" s="707"/>
      <c r="X34" s="626"/>
      <c r="Y34" s="712"/>
      <c r="Z34" s="712"/>
      <c r="AA34" s="626"/>
      <c r="AB34" s="626"/>
      <c r="AC34" s="677"/>
      <c r="AD34" s="195" t="s">
        <v>983</v>
      </c>
      <c r="AE34" s="201"/>
      <c r="AF34" s="201"/>
      <c r="AG34" s="201"/>
      <c r="AH34" s="201"/>
      <c r="AI34" s="201"/>
      <c r="AJ34" s="201"/>
      <c r="AK34" s="201"/>
      <c r="AL34" s="201"/>
      <c r="AM34" s="201"/>
      <c r="AN34" s="201"/>
      <c r="AO34" s="201"/>
      <c r="AP34" s="201"/>
      <c r="AQ34" s="629"/>
      <c r="AR34" s="626"/>
    </row>
    <row r="35" spans="2:44" ht="30" customHeight="1" x14ac:dyDescent="0.25">
      <c r="B35" s="256">
        <v>2017</v>
      </c>
      <c r="C35" s="246" t="s">
        <v>16</v>
      </c>
      <c r="D35" s="636" t="s">
        <v>330</v>
      </c>
      <c r="E35" s="588" t="s">
        <v>47</v>
      </c>
      <c r="F35" s="636" t="s">
        <v>334</v>
      </c>
      <c r="G35" s="588" t="s">
        <v>467</v>
      </c>
      <c r="H35" s="636" t="s">
        <v>718</v>
      </c>
      <c r="I35" s="239" t="s">
        <v>34</v>
      </c>
      <c r="J35" s="299" t="s">
        <v>1463</v>
      </c>
      <c r="K35" s="588" t="s">
        <v>48</v>
      </c>
      <c r="L35" s="708">
        <v>1</v>
      </c>
      <c r="M35" s="588" t="s">
        <v>1157</v>
      </c>
      <c r="N35" s="636" t="s">
        <v>18</v>
      </c>
      <c r="O35" s="246">
        <v>2017</v>
      </c>
      <c r="P35" s="636" t="s">
        <v>18</v>
      </c>
      <c r="Q35" s="636" t="s">
        <v>18</v>
      </c>
      <c r="R35" s="636" t="s">
        <v>18</v>
      </c>
      <c r="S35" s="661" t="s">
        <v>18</v>
      </c>
      <c r="T35" s="631">
        <v>0</v>
      </c>
      <c r="U35" s="631">
        <v>0</v>
      </c>
      <c r="V35" s="631">
        <v>0</v>
      </c>
      <c r="W35" s="631">
        <v>0</v>
      </c>
      <c r="X35" s="588"/>
      <c r="Y35" s="636" t="s">
        <v>966</v>
      </c>
      <c r="Z35" s="636" t="s">
        <v>18</v>
      </c>
      <c r="AA35" s="588" t="s">
        <v>1000</v>
      </c>
      <c r="AB35" s="588" t="s">
        <v>1001</v>
      </c>
      <c r="AC35" s="678" t="s">
        <v>1318</v>
      </c>
      <c r="AD35" s="278" t="s">
        <v>982</v>
      </c>
      <c r="AE35" s="279"/>
      <c r="AF35" s="279"/>
      <c r="AG35" s="279"/>
      <c r="AH35" s="134"/>
      <c r="AI35" s="134"/>
      <c r="AJ35" s="134"/>
      <c r="AK35" s="134"/>
      <c r="AL35" s="134"/>
      <c r="AM35" s="134"/>
      <c r="AN35" s="134"/>
      <c r="AO35" s="134"/>
      <c r="AP35" s="134">
        <v>1</v>
      </c>
      <c r="AQ35" s="588" t="s">
        <v>1087</v>
      </c>
      <c r="AR35" s="633" t="s">
        <v>1208</v>
      </c>
    </row>
    <row r="36" spans="2:44" s="168" customFormat="1" ht="30" customHeight="1" x14ac:dyDescent="0.25">
      <c r="B36" s="256">
        <v>2017</v>
      </c>
      <c r="C36" s="240" t="s">
        <v>16</v>
      </c>
      <c r="D36" s="637"/>
      <c r="E36" s="589"/>
      <c r="F36" s="637"/>
      <c r="G36" s="589"/>
      <c r="H36" s="637"/>
      <c r="I36" s="239" t="s">
        <v>34</v>
      </c>
      <c r="J36" s="299" t="s">
        <v>1463</v>
      </c>
      <c r="K36" s="589"/>
      <c r="L36" s="709"/>
      <c r="M36" s="589"/>
      <c r="N36" s="637"/>
      <c r="O36" s="246">
        <v>2017</v>
      </c>
      <c r="P36" s="637"/>
      <c r="Q36" s="637"/>
      <c r="R36" s="637"/>
      <c r="S36" s="662"/>
      <c r="T36" s="632"/>
      <c r="U36" s="632"/>
      <c r="V36" s="632"/>
      <c r="W36" s="632"/>
      <c r="X36" s="589"/>
      <c r="Y36" s="637"/>
      <c r="Z36" s="637"/>
      <c r="AA36" s="589"/>
      <c r="AB36" s="589"/>
      <c r="AC36" s="678"/>
      <c r="AD36" s="280" t="s">
        <v>983</v>
      </c>
      <c r="AE36" s="281"/>
      <c r="AF36" s="279"/>
      <c r="AG36" s="279"/>
      <c r="AH36" s="134"/>
      <c r="AI36" s="134"/>
      <c r="AJ36" s="134"/>
      <c r="AK36" s="134"/>
      <c r="AL36" s="134"/>
      <c r="AM36" s="134"/>
      <c r="AN36" s="134"/>
      <c r="AO36" s="134"/>
      <c r="AP36" s="134"/>
      <c r="AQ36" s="589"/>
      <c r="AR36" s="634"/>
    </row>
    <row r="37" spans="2:44" ht="30" customHeight="1" x14ac:dyDescent="0.25">
      <c r="B37" s="256">
        <v>2017</v>
      </c>
      <c r="C37" s="246" t="s">
        <v>8</v>
      </c>
      <c r="D37" s="636" t="s">
        <v>330</v>
      </c>
      <c r="E37" s="588" t="s">
        <v>47</v>
      </c>
      <c r="F37" s="636" t="s">
        <v>334</v>
      </c>
      <c r="G37" s="588" t="s">
        <v>467</v>
      </c>
      <c r="H37" s="636" t="s">
        <v>718</v>
      </c>
      <c r="I37" s="239" t="s">
        <v>35</v>
      </c>
      <c r="J37" s="299" t="s">
        <v>1464</v>
      </c>
      <c r="K37" s="588" t="s">
        <v>1686</v>
      </c>
      <c r="L37" s="708">
        <v>4</v>
      </c>
      <c r="M37" s="588" t="s">
        <v>1138</v>
      </c>
      <c r="N37" s="636" t="s">
        <v>18</v>
      </c>
      <c r="O37" s="246">
        <v>2017</v>
      </c>
      <c r="P37" s="636" t="s">
        <v>18</v>
      </c>
      <c r="Q37" s="636" t="s">
        <v>18</v>
      </c>
      <c r="R37" s="636" t="s">
        <v>18</v>
      </c>
      <c r="S37" s="661" t="s">
        <v>18</v>
      </c>
      <c r="T37" s="631">
        <v>0</v>
      </c>
      <c r="U37" s="631">
        <v>0</v>
      </c>
      <c r="V37" s="631">
        <v>0</v>
      </c>
      <c r="W37" s="631">
        <v>0</v>
      </c>
      <c r="X37" s="636"/>
      <c r="Y37" s="636" t="s">
        <v>966</v>
      </c>
      <c r="Z37" s="636" t="s">
        <v>18</v>
      </c>
      <c r="AA37" s="588" t="s">
        <v>1002</v>
      </c>
      <c r="AB37" s="588" t="s">
        <v>1003</v>
      </c>
      <c r="AC37" s="678" t="s">
        <v>1318</v>
      </c>
      <c r="AD37" s="278" t="s">
        <v>982</v>
      </c>
      <c r="AE37" s="279"/>
      <c r="AF37" s="279"/>
      <c r="AG37" s="279"/>
      <c r="AH37" s="134"/>
      <c r="AI37" s="134"/>
      <c r="AJ37" s="134"/>
      <c r="AK37" s="134">
        <v>0.5</v>
      </c>
      <c r="AL37" s="134"/>
      <c r="AM37" s="134"/>
      <c r="AN37" s="134"/>
      <c r="AO37" s="134"/>
      <c r="AP37" s="134">
        <v>1</v>
      </c>
      <c r="AQ37" s="633"/>
      <c r="AR37" s="588" t="s">
        <v>1353</v>
      </c>
    </row>
    <row r="38" spans="2:44" s="143" customFormat="1" ht="30" customHeight="1" x14ac:dyDescent="0.25">
      <c r="B38" s="256">
        <v>2017</v>
      </c>
      <c r="C38" s="246" t="s">
        <v>8</v>
      </c>
      <c r="D38" s="637"/>
      <c r="E38" s="589"/>
      <c r="F38" s="637"/>
      <c r="G38" s="589"/>
      <c r="H38" s="637"/>
      <c r="I38" s="239" t="s">
        <v>35</v>
      </c>
      <c r="J38" s="299" t="s">
        <v>1464</v>
      </c>
      <c r="K38" s="589"/>
      <c r="L38" s="709"/>
      <c r="M38" s="589"/>
      <c r="N38" s="637"/>
      <c r="O38" s="246">
        <v>2017</v>
      </c>
      <c r="P38" s="637"/>
      <c r="Q38" s="637"/>
      <c r="R38" s="637"/>
      <c r="S38" s="662"/>
      <c r="T38" s="632"/>
      <c r="U38" s="632"/>
      <c r="V38" s="632"/>
      <c r="W38" s="632"/>
      <c r="X38" s="637"/>
      <c r="Y38" s="637"/>
      <c r="Z38" s="637"/>
      <c r="AA38" s="589"/>
      <c r="AB38" s="589"/>
      <c r="AC38" s="678"/>
      <c r="AD38" s="280" t="s">
        <v>983</v>
      </c>
      <c r="AE38" s="281"/>
      <c r="AF38" s="279"/>
      <c r="AG38" s="279"/>
      <c r="AH38" s="134"/>
      <c r="AI38" s="134"/>
      <c r="AJ38" s="134"/>
      <c r="AK38" s="134"/>
      <c r="AL38" s="134"/>
      <c r="AM38" s="134"/>
      <c r="AN38" s="134"/>
      <c r="AO38" s="134"/>
      <c r="AP38" s="134"/>
      <c r="AQ38" s="634"/>
      <c r="AR38" s="589"/>
    </row>
    <row r="39" spans="2:44" s="143" customFormat="1" ht="30" hidden="1" customHeight="1" x14ac:dyDescent="0.25">
      <c r="B39" s="257">
        <v>2018</v>
      </c>
      <c r="C39" s="251" t="s">
        <v>8</v>
      </c>
      <c r="D39" s="651" t="s">
        <v>330</v>
      </c>
      <c r="E39" s="619" t="s">
        <v>47</v>
      </c>
      <c r="F39" s="651" t="s">
        <v>334</v>
      </c>
      <c r="G39" s="619" t="s">
        <v>467</v>
      </c>
      <c r="H39" s="651" t="s">
        <v>718</v>
      </c>
      <c r="I39" s="241" t="s">
        <v>35</v>
      </c>
      <c r="J39" s="413" t="s">
        <v>1465</v>
      </c>
      <c r="K39" s="619" t="s">
        <v>1687</v>
      </c>
      <c r="L39" s="651">
        <v>4</v>
      </c>
      <c r="M39" s="619" t="s">
        <v>1138</v>
      </c>
      <c r="N39" s="651" t="s">
        <v>18</v>
      </c>
      <c r="O39" s="251">
        <v>2018</v>
      </c>
      <c r="P39" s="651" t="s">
        <v>18</v>
      </c>
      <c r="Q39" s="651" t="s">
        <v>18</v>
      </c>
      <c r="R39" s="651" t="s">
        <v>18</v>
      </c>
      <c r="S39" s="659" t="s">
        <v>18</v>
      </c>
      <c r="T39" s="654">
        <v>0</v>
      </c>
      <c r="U39" s="654">
        <v>0</v>
      </c>
      <c r="V39" s="654">
        <v>0</v>
      </c>
      <c r="W39" s="654">
        <v>0</v>
      </c>
      <c r="X39" s="651"/>
      <c r="Y39" s="651" t="s">
        <v>966</v>
      </c>
      <c r="Z39" s="651" t="s">
        <v>18</v>
      </c>
      <c r="AA39" s="619" t="s">
        <v>1172</v>
      </c>
      <c r="AB39" s="619" t="s">
        <v>1004</v>
      </c>
      <c r="AC39" s="653" t="s">
        <v>986</v>
      </c>
      <c r="AD39" s="244" t="s">
        <v>982</v>
      </c>
      <c r="AE39" s="236"/>
      <c r="AF39" s="201"/>
      <c r="AG39" s="201"/>
      <c r="AH39" s="201"/>
      <c r="AI39" s="201"/>
      <c r="AJ39" s="201"/>
      <c r="AK39" s="201">
        <v>0.5</v>
      </c>
      <c r="AL39" s="201"/>
      <c r="AM39" s="201"/>
      <c r="AN39" s="201"/>
      <c r="AO39" s="201"/>
      <c r="AP39" s="201">
        <v>1</v>
      </c>
      <c r="AQ39" s="600"/>
      <c r="AR39" s="619" t="s">
        <v>1174</v>
      </c>
    </row>
    <row r="40" spans="2:44" s="143" customFormat="1" ht="30" hidden="1" customHeight="1" x14ac:dyDescent="0.25">
      <c r="B40" s="257">
        <v>2018</v>
      </c>
      <c r="C40" s="251" t="s">
        <v>8</v>
      </c>
      <c r="D40" s="652"/>
      <c r="E40" s="620"/>
      <c r="F40" s="652"/>
      <c r="G40" s="620"/>
      <c r="H40" s="652"/>
      <c r="I40" s="241" t="s">
        <v>35</v>
      </c>
      <c r="J40" s="300" t="s">
        <v>1465</v>
      </c>
      <c r="K40" s="626"/>
      <c r="L40" s="712"/>
      <c r="M40" s="626"/>
      <c r="N40" s="712"/>
      <c r="O40" s="251">
        <v>2018</v>
      </c>
      <c r="P40" s="712"/>
      <c r="Q40" s="712"/>
      <c r="R40" s="712"/>
      <c r="S40" s="729"/>
      <c r="T40" s="707"/>
      <c r="U40" s="707"/>
      <c r="V40" s="707"/>
      <c r="W40" s="707"/>
      <c r="X40" s="712"/>
      <c r="Y40" s="712"/>
      <c r="Z40" s="712"/>
      <c r="AA40" s="626"/>
      <c r="AB40" s="626"/>
      <c r="AC40" s="665"/>
      <c r="AD40" s="244" t="s">
        <v>983</v>
      </c>
      <c r="AE40" s="236"/>
      <c r="AF40" s="196"/>
      <c r="AG40" s="196"/>
      <c r="AH40" s="196"/>
      <c r="AI40" s="196"/>
      <c r="AJ40" s="196"/>
      <c r="AK40" s="196"/>
      <c r="AL40" s="196"/>
      <c r="AM40" s="196"/>
      <c r="AN40" s="196"/>
      <c r="AO40" s="196"/>
      <c r="AP40" s="196"/>
      <c r="AQ40" s="629"/>
      <c r="AR40" s="626"/>
    </row>
    <row r="41" spans="2:44" s="143" customFormat="1" ht="30" hidden="1" customHeight="1" x14ac:dyDescent="0.25">
      <c r="B41" s="257">
        <v>2019</v>
      </c>
      <c r="C41" s="251" t="s">
        <v>8</v>
      </c>
      <c r="D41" s="651" t="s">
        <v>330</v>
      </c>
      <c r="E41" s="619" t="s">
        <v>47</v>
      </c>
      <c r="F41" s="651" t="s">
        <v>334</v>
      </c>
      <c r="G41" s="619" t="s">
        <v>467</v>
      </c>
      <c r="H41" s="651" t="s">
        <v>718</v>
      </c>
      <c r="I41" s="241" t="s">
        <v>35</v>
      </c>
      <c r="J41" s="300" t="s">
        <v>1466</v>
      </c>
      <c r="K41" s="619" t="s">
        <v>1688</v>
      </c>
      <c r="L41" s="651">
        <v>4</v>
      </c>
      <c r="M41" s="619" t="s">
        <v>1138</v>
      </c>
      <c r="N41" s="651" t="s">
        <v>18</v>
      </c>
      <c r="O41" s="251">
        <v>2019</v>
      </c>
      <c r="P41" s="651" t="s">
        <v>18</v>
      </c>
      <c r="Q41" s="651" t="s">
        <v>18</v>
      </c>
      <c r="R41" s="651" t="s">
        <v>18</v>
      </c>
      <c r="S41" s="659" t="s">
        <v>18</v>
      </c>
      <c r="T41" s="654">
        <v>0</v>
      </c>
      <c r="U41" s="654">
        <v>0</v>
      </c>
      <c r="V41" s="654">
        <v>0</v>
      </c>
      <c r="W41" s="654">
        <v>0</v>
      </c>
      <c r="X41" s="651"/>
      <c r="Y41" s="651" t="s">
        <v>966</v>
      </c>
      <c r="Z41" s="651" t="s">
        <v>18</v>
      </c>
      <c r="AA41" s="619" t="s">
        <v>1173</v>
      </c>
      <c r="AB41" s="619" t="s">
        <v>1004</v>
      </c>
      <c r="AC41" s="653" t="s">
        <v>987</v>
      </c>
      <c r="AD41" s="244" t="s">
        <v>982</v>
      </c>
      <c r="AE41" s="236"/>
      <c r="AF41" s="201"/>
      <c r="AG41" s="201"/>
      <c r="AH41" s="201"/>
      <c r="AI41" s="201"/>
      <c r="AJ41" s="201"/>
      <c r="AK41" s="201">
        <v>0.5</v>
      </c>
      <c r="AL41" s="201"/>
      <c r="AM41" s="201"/>
      <c r="AN41" s="201"/>
      <c r="AO41" s="201"/>
      <c r="AP41" s="201">
        <v>1</v>
      </c>
      <c r="AQ41" s="600"/>
      <c r="AR41" s="619" t="s">
        <v>1352</v>
      </c>
    </row>
    <row r="42" spans="2:44" s="143" customFormat="1" ht="30" hidden="1" customHeight="1" x14ac:dyDescent="0.25">
      <c r="B42" s="257">
        <v>2019</v>
      </c>
      <c r="C42" s="251" t="s">
        <v>8</v>
      </c>
      <c r="D42" s="652"/>
      <c r="E42" s="620"/>
      <c r="F42" s="652"/>
      <c r="G42" s="620"/>
      <c r="H42" s="652"/>
      <c r="I42" s="241" t="s">
        <v>35</v>
      </c>
      <c r="J42" s="300" t="s">
        <v>1466</v>
      </c>
      <c r="K42" s="626"/>
      <c r="L42" s="712"/>
      <c r="M42" s="626"/>
      <c r="N42" s="712"/>
      <c r="O42" s="251">
        <v>2019</v>
      </c>
      <c r="P42" s="712"/>
      <c r="Q42" s="712"/>
      <c r="R42" s="712"/>
      <c r="S42" s="729"/>
      <c r="T42" s="707"/>
      <c r="U42" s="707"/>
      <c r="V42" s="707"/>
      <c r="W42" s="707"/>
      <c r="X42" s="712"/>
      <c r="Y42" s="712"/>
      <c r="Z42" s="712"/>
      <c r="AA42" s="626"/>
      <c r="AB42" s="626"/>
      <c r="AC42" s="665"/>
      <c r="AD42" s="244" t="s">
        <v>983</v>
      </c>
      <c r="AE42" s="236"/>
      <c r="AF42" s="196"/>
      <c r="AG42" s="196"/>
      <c r="AH42" s="196"/>
      <c r="AI42" s="196"/>
      <c r="AJ42" s="196"/>
      <c r="AK42" s="196"/>
      <c r="AL42" s="196"/>
      <c r="AM42" s="196"/>
      <c r="AN42" s="196"/>
      <c r="AO42" s="196"/>
      <c r="AP42" s="196"/>
      <c r="AQ42" s="635"/>
      <c r="AR42" s="627"/>
    </row>
    <row r="43" spans="2:44" ht="30" customHeight="1" x14ac:dyDescent="0.25">
      <c r="B43" s="258">
        <v>2017</v>
      </c>
      <c r="C43" s="291" t="s">
        <v>40</v>
      </c>
      <c r="D43" s="643" t="s">
        <v>331</v>
      </c>
      <c r="E43" s="615" t="s">
        <v>60</v>
      </c>
      <c r="F43" s="643" t="s">
        <v>334</v>
      </c>
      <c r="G43" s="615" t="s">
        <v>61</v>
      </c>
      <c r="H43" s="643" t="s">
        <v>719</v>
      </c>
      <c r="I43" s="288" t="s">
        <v>36</v>
      </c>
      <c r="J43" s="296" t="s">
        <v>1467</v>
      </c>
      <c r="K43" s="615" t="s">
        <v>59</v>
      </c>
      <c r="L43" s="643">
        <v>2</v>
      </c>
      <c r="M43" s="615" t="s">
        <v>1255</v>
      </c>
      <c r="N43" s="643" t="s">
        <v>18</v>
      </c>
      <c r="O43" s="291">
        <v>2017</v>
      </c>
      <c r="P43" s="643" t="s">
        <v>670</v>
      </c>
      <c r="Q43" s="615" t="s">
        <v>665</v>
      </c>
      <c r="R43" s="643" t="s">
        <v>666</v>
      </c>
      <c r="S43" s="691" t="s">
        <v>668</v>
      </c>
      <c r="T43" s="640">
        <v>0</v>
      </c>
      <c r="U43" s="640">
        <v>0</v>
      </c>
      <c r="V43" s="640">
        <v>0</v>
      </c>
      <c r="W43" s="640">
        <v>0</v>
      </c>
      <c r="X43" s="615" t="s">
        <v>730</v>
      </c>
      <c r="Y43" s="643" t="s">
        <v>966</v>
      </c>
      <c r="Z43" s="643" t="s">
        <v>18</v>
      </c>
      <c r="AA43" s="615" t="s">
        <v>1005</v>
      </c>
      <c r="AB43" s="615" t="s">
        <v>1006</v>
      </c>
      <c r="AC43" s="649" t="s">
        <v>988</v>
      </c>
      <c r="AD43" s="292" t="s">
        <v>982</v>
      </c>
      <c r="AE43" s="235"/>
      <c r="AF43" s="235"/>
      <c r="AG43" s="235"/>
      <c r="AH43" s="235"/>
      <c r="AI43" s="235"/>
      <c r="AJ43" s="235"/>
      <c r="AK43" s="235"/>
      <c r="AL43" s="235"/>
      <c r="AM43" s="235"/>
      <c r="AN43" s="235"/>
      <c r="AO43" s="235"/>
      <c r="AP43" s="235"/>
      <c r="AQ43" s="615" t="s">
        <v>1347</v>
      </c>
      <c r="AR43" s="615"/>
    </row>
    <row r="44" spans="2:44" s="145" customFormat="1" ht="30" customHeight="1" x14ac:dyDescent="0.25">
      <c r="B44" s="258">
        <v>2017</v>
      </c>
      <c r="C44" s="291" t="s">
        <v>40</v>
      </c>
      <c r="D44" s="645"/>
      <c r="E44" s="616"/>
      <c r="F44" s="645"/>
      <c r="G44" s="616"/>
      <c r="H44" s="645"/>
      <c r="I44" s="288" t="s">
        <v>36</v>
      </c>
      <c r="J44" s="296" t="s">
        <v>1467</v>
      </c>
      <c r="K44" s="616"/>
      <c r="L44" s="645"/>
      <c r="M44" s="616"/>
      <c r="N44" s="645"/>
      <c r="O44" s="291">
        <v>2017</v>
      </c>
      <c r="P44" s="645"/>
      <c r="Q44" s="616"/>
      <c r="R44" s="645"/>
      <c r="S44" s="692"/>
      <c r="T44" s="671"/>
      <c r="U44" s="671"/>
      <c r="V44" s="671"/>
      <c r="W44" s="671"/>
      <c r="X44" s="616"/>
      <c r="Y44" s="645"/>
      <c r="Z44" s="645"/>
      <c r="AA44" s="616"/>
      <c r="AB44" s="616"/>
      <c r="AC44" s="649"/>
      <c r="AD44" s="292" t="s">
        <v>983</v>
      </c>
      <c r="AE44" s="290"/>
      <c r="AF44" s="235"/>
      <c r="AG44" s="235"/>
      <c r="AH44" s="235"/>
      <c r="AI44" s="235"/>
      <c r="AJ44" s="235"/>
      <c r="AK44" s="235"/>
      <c r="AL44" s="235"/>
      <c r="AM44" s="235"/>
      <c r="AN44" s="235"/>
      <c r="AO44" s="235"/>
      <c r="AP44" s="235"/>
      <c r="AQ44" s="616"/>
      <c r="AR44" s="616"/>
    </row>
    <row r="45" spans="2:44" ht="30" hidden="1" customHeight="1" x14ac:dyDescent="0.25">
      <c r="B45" s="258">
        <v>2018</v>
      </c>
      <c r="C45" s="255" t="s">
        <v>40</v>
      </c>
      <c r="D45" s="643" t="s">
        <v>331</v>
      </c>
      <c r="E45" s="615" t="s">
        <v>60</v>
      </c>
      <c r="F45" s="643" t="s">
        <v>334</v>
      </c>
      <c r="G45" s="615" t="s">
        <v>61</v>
      </c>
      <c r="H45" s="643" t="s">
        <v>719</v>
      </c>
      <c r="I45" s="242" t="s">
        <v>37</v>
      </c>
      <c r="J45" s="296" t="s">
        <v>1468</v>
      </c>
      <c r="K45" s="615" t="s">
        <v>62</v>
      </c>
      <c r="L45" s="643">
        <v>2</v>
      </c>
      <c r="M45" s="615" t="s">
        <v>1255</v>
      </c>
      <c r="N45" s="643" t="s">
        <v>18</v>
      </c>
      <c r="O45" s="255">
        <v>2018</v>
      </c>
      <c r="P45" s="643" t="s">
        <v>670</v>
      </c>
      <c r="Q45" s="615" t="s">
        <v>671</v>
      </c>
      <c r="R45" s="643" t="s">
        <v>674</v>
      </c>
      <c r="S45" s="691" t="s">
        <v>676</v>
      </c>
      <c r="T45" s="640">
        <v>0</v>
      </c>
      <c r="U45" s="640">
        <v>0</v>
      </c>
      <c r="V45" s="640">
        <v>0</v>
      </c>
      <c r="W45" s="640">
        <v>0</v>
      </c>
      <c r="X45" s="615" t="s">
        <v>730</v>
      </c>
      <c r="Y45" s="643" t="s">
        <v>966</v>
      </c>
      <c r="Z45" s="643" t="s">
        <v>18</v>
      </c>
      <c r="AA45" s="615" t="s">
        <v>1257</v>
      </c>
      <c r="AB45" s="615" t="s">
        <v>1256</v>
      </c>
      <c r="AC45" s="649" t="s">
        <v>988</v>
      </c>
      <c r="AD45" s="214" t="s">
        <v>982</v>
      </c>
      <c r="AE45" s="212"/>
      <c r="AF45" s="212"/>
      <c r="AG45" s="212"/>
      <c r="AH45" s="212"/>
      <c r="AI45" s="212"/>
      <c r="AJ45" s="212"/>
      <c r="AK45" s="212"/>
      <c r="AL45" s="212"/>
      <c r="AM45" s="212"/>
      <c r="AN45" s="212"/>
      <c r="AO45" s="212"/>
      <c r="AP45" s="212"/>
      <c r="AQ45" s="615" t="s">
        <v>1258</v>
      </c>
      <c r="AR45" s="615"/>
    </row>
    <row r="46" spans="2:44" s="191" customFormat="1" ht="30" hidden="1" customHeight="1" x14ac:dyDescent="0.25">
      <c r="B46" s="258">
        <v>2018</v>
      </c>
      <c r="C46" s="255" t="s">
        <v>40</v>
      </c>
      <c r="D46" s="645"/>
      <c r="E46" s="616"/>
      <c r="F46" s="645"/>
      <c r="G46" s="616"/>
      <c r="H46" s="645"/>
      <c r="I46" s="242" t="s">
        <v>37</v>
      </c>
      <c r="J46" s="296" t="s">
        <v>1468</v>
      </c>
      <c r="K46" s="616"/>
      <c r="L46" s="645"/>
      <c r="M46" s="616"/>
      <c r="N46" s="645"/>
      <c r="O46" s="255">
        <v>2018</v>
      </c>
      <c r="P46" s="645"/>
      <c r="Q46" s="616"/>
      <c r="R46" s="645"/>
      <c r="S46" s="692"/>
      <c r="T46" s="671"/>
      <c r="U46" s="671"/>
      <c r="V46" s="671"/>
      <c r="W46" s="671"/>
      <c r="X46" s="616"/>
      <c r="Y46" s="645"/>
      <c r="Z46" s="645"/>
      <c r="AA46" s="616"/>
      <c r="AB46" s="616"/>
      <c r="AC46" s="649"/>
      <c r="AD46" s="214" t="s">
        <v>983</v>
      </c>
      <c r="AE46" s="213"/>
      <c r="AF46" s="212"/>
      <c r="AG46" s="212"/>
      <c r="AH46" s="212"/>
      <c r="AI46" s="212"/>
      <c r="AJ46" s="212"/>
      <c r="AK46" s="212"/>
      <c r="AL46" s="212"/>
      <c r="AM46" s="212"/>
      <c r="AN46" s="212"/>
      <c r="AO46" s="212"/>
      <c r="AP46" s="212"/>
      <c r="AQ46" s="616"/>
      <c r="AR46" s="616"/>
    </row>
    <row r="47" spans="2:44" ht="30" hidden="1" customHeight="1" x14ac:dyDescent="0.25">
      <c r="B47" s="258">
        <v>2018</v>
      </c>
      <c r="C47" s="255" t="s">
        <v>16</v>
      </c>
      <c r="D47" s="643" t="s">
        <v>332</v>
      </c>
      <c r="E47" s="615" t="s">
        <v>574</v>
      </c>
      <c r="F47" s="643" t="s">
        <v>415</v>
      </c>
      <c r="G47" s="615" t="s">
        <v>721</v>
      </c>
      <c r="H47" s="643" t="s">
        <v>722</v>
      </c>
      <c r="I47" s="242" t="s">
        <v>38</v>
      </c>
      <c r="J47" s="296" t="s">
        <v>1469</v>
      </c>
      <c r="K47" s="615" t="s">
        <v>1209</v>
      </c>
      <c r="L47" s="643">
        <v>4</v>
      </c>
      <c r="M47" s="615" t="s">
        <v>1139</v>
      </c>
      <c r="N47" s="643" t="s">
        <v>823</v>
      </c>
      <c r="O47" s="255">
        <v>2018</v>
      </c>
      <c r="P47" s="643" t="s">
        <v>723</v>
      </c>
      <c r="Q47" s="615" t="s">
        <v>724</v>
      </c>
      <c r="R47" s="643" t="s">
        <v>725</v>
      </c>
      <c r="S47" s="691" t="s">
        <v>726</v>
      </c>
      <c r="T47" s="640">
        <v>0</v>
      </c>
      <c r="U47" s="640">
        <v>0</v>
      </c>
      <c r="V47" s="640">
        <v>0</v>
      </c>
      <c r="W47" s="640">
        <v>0</v>
      </c>
      <c r="X47" s="732" t="s">
        <v>1176</v>
      </c>
      <c r="Y47" s="643" t="s">
        <v>966</v>
      </c>
      <c r="Z47" s="643" t="s">
        <v>18</v>
      </c>
      <c r="AA47" s="643" t="s">
        <v>989</v>
      </c>
      <c r="AB47" s="643" t="s">
        <v>989</v>
      </c>
      <c r="AC47" s="649" t="s">
        <v>988</v>
      </c>
      <c r="AD47" s="139" t="s">
        <v>982</v>
      </c>
      <c r="AE47" s="192"/>
      <c r="AF47" s="192"/>
      <c r="AG47" s="192"/>
      <c r="AH47" s="192"/>
      <c r="AI47" s="192"/>
      <c r="AJ47" s="192"/>
      <c r="AK47" s="192"/>
      <c r="AL47" s="192"/>
      <c r="AM47" s="192"/>
      <c r="AN47" s="192"/>
      <c r="AO47" s="192"/>
      <c r="AP47" s="192"/>
      <c r="AQ47" s="615" t="s">
        <v>1175</v>
      </c>
      <c r="AR47" s="615" t="s">
        <v>989</v>
      </c>
    </row>
    <row r="48" spans="2:44" s="191" customFormat="1" ht="30" hidden="1" customHeight="1" x14ac:dyDescent="0.25">
      <c r="B48" s="258">
        <v>2018</v>
      </c>
      <c r="C48" s="255" t="s">
        <v>16</v>
      </c>
      <c r="D48" s="645"/>
      <c r="E48" s="616"/>
      <c r="F48" s="645"/>
      <c r="G48" s="616"/>
      <c r="H48" s="645"/>
      <c r="I48" s="242" t="s">
        <v>38</v>
      </c>
      <c r="J48" s="296" t="s">
        <v>1469</v>
      </c>
      <c r="K48" s="616"/>
      <c r="L48" s="645"/>
      <c r="M48" s="616"/>
      <c r="N48" s="645"/>
      <c r="O48" s="255">
        <v>2018</v>
      </c>
      <c r="P48" s="645"/>
      <c r="Q48" s="616"/>
      <c r="R48" s="645"/>
      <c r="S48" s="692"/>
      <c r="T48" s="671"/>
      <c r="U48" s="671"/>
      <c r="V48" s="671"/>
      <c r="W48" s="671"/>
      <c r="X48" s="733"/>
      <c r="Y48" s="645"/>
      <c r="Z48" s="645"/>
      <c r="AA48" s="645"/>
      <c r="AB48" s="645"/>
      <c r="AC48" s="649"/>
      <c r="AD48" s="139" t="s">
        <v>983</v>
      </c>
      <c r="AE48" s="192"/>
      <c r="AF48" s="192"/>
      <c r="AG48" s="192"/>
      <c r="AH48" s="192"/>
      <c r="AI48" s="192"/>
      <c r="AJ48" s="192"/>
      <c r="AK48" s="192"/>
      <c r="AL48" s="192"/>
      <c r="AM48" s="192"/>
      <c r="AN48" s="192"/>
      <c r="AO48" s="192"/>
      <c r="AP48" s="192"/>
      <c r="AQ48" s="616"/>
      <c r="AR48" s="616"/>
    </row>
    <row r="49" spans="2:45" ht="30" customHeight="1" x14ac:dyDescent="0.25">
      <c r="B49" s="256">
        <v>2017</v>
      </c>
      <c r="C49" s="240" t="s">
        <v>16</v>
      </c>
      <c r="D49" s="636" t="s">
        <v>332</v>
      </c>
      <c r="E49" s="588" t="s">
        <v>574</v>
      </c>
      <c r="F49" s="636" t="s">
        <v>416</v>
      </c>
      <c r="G49" s="588" t="s">
        <v>721</v>
      </c>
      <c r="H49" s="636" t="s">
        <v>722</v>
      </c>
      <c r="I49" s="239" t="s">
        <v>474</v>
      </c>
      <c r="J49" s="299" t="s">
        <v>1470</v>
      </c>
      <c r="K49" s="588" t="s">
        <v>1657</v>
      </c>
      <c r="L49" s="708">
        <v>3</v>
      </c>
      <c r="M49" s="588" t="s">
        <v>1140</v>
      </c>
      <c r="N49" s="636" t="s">
        <v>824</v>
      </c>
      <c r="O49" s="246" t="s">
        <v>300</v>
      </c>
      <c r="P49" s="636" t="s">
        <v>18</v>
      </c>
      <c r="Q49" s="636" t="s">
        <v>18</v>
      </c>
      <c r="R49" s="636" t="s">
        <v>18</v>
      </c>
      <c r="S49" s="661" t="s">
        <v>18</v>
      </c>
      <c r="T49" s="770">
        <v>0</v>
      </c>
      <c r="U49" s="762">
        <v>0</v>
      </c>
      <c r="V49" s="770">
        <v>0</v>
      </c>
      <c r="W49" s="770">
        <v>0</v>
      </c>
      <c r="X49" s="730" t="s">
        <v>1556</v>
      </c>
      <c r="Y49" s="636" t="s">
        <v>966</v>
      </c>
      <c r="Z49" s="636" t="s">
        <v>18</v>
      </c>
      <c r="AA49" s="588" t="s">
        <v>1088</v>
      </c>
      <c r="AB49" s="588" t="s">
        <v>1284</v>
      </c>
      <c r="AC49" s="678" t="s">
        <v>1318</v>
      </c>
      <c r="AD49" s="278" t="s">
        <v>982</v>
      </c>
      <c r="AE49" s="279">
        <v>0.1</v>
      </c>
      <c r="AF49" s="279"/>
      <c r="AG49" s="279"/>
      <c r="AH49" s="144">
        <v>0.3</v>
      </c>
      <c r="AI49" s="144"/>
      <c r="AJ49" s="144">
        <v>0.5</v>
      </c>
      <c r="AK49" s="144"/>
      <c r="AL49" s="144">
        <v>0.7</v>
      </c>
      <c r="AM49" s="144"/>
      <c r="AN49" s="144">
        <v>0.9</v>
      </c>
      <c r="AO49" s="144"/>
      <c r="AP49" s="144">
        <v>1</v>
      </c>
      <c r="AQ49" s="633"/>
      <c r="AR49" s="588" t="s">
        <v>1368</v>
      </c>
    </row>
    <row r="50" spans="2:45" s="168" customFormat="1" ht="30" customHeight="1" x14ac:dyDescent="0.25">
      <c r="B50" s="256">
        <v>2017</v>
      </c>
      <c r="C50" s="240" t="s">
        <v>16</v>
      </c>
      <c r="D50" s="637"/>
      <c r="E50" s="589"/>
      <c r="F50" s="637"/>
      <c r="G50" s="589"/>
      <c r="H50" s="637"/>
      <c r="I50" s="239" t="s">
        <v>474</v>
      </c>
      <c r="J50" s="299" t="s">
        <v>1470</v>
      </c>
      <c r="K50" s="589"/>
      <c r="L50" s="709"/>
      <c r="M50" s="589"/>
      <c r="N50" s="637"/>
      <c r="O50" s="246" t="s">
        <v>300</v>
      </c>
      <c r="P50" s="637"/>
      <c r="Q50" s="637"/>
      <c r="R50" s="637"/>
      <c r="S50" s="662"/>
      <c r="T50" s="771"/>
      <c r="U50" s="763"/>
      <c r="V50" s="771"/>
      <c r="W50" s="771"/>
      <c r="X50" s="731"/>
      <c r="Y50" s="637"/>
      <c r="Z50" s="637"/>
      <c r="AA50" s="589"/>
      <c r="AB50" s="589"/>
      <c r="AC50" s="678"/>
      <c r="AD50" s="280" t="s">
        <v>983</v>
      </c>
      <c r="AE50" s="281">
        <v>0.1</v>
      </c>
      <c r="AF50" s="279"/>
      <c r="AG50" s="279"/>
      <c r="AH50" s="140"/>
      <c r="AI50" s="140"/>
      <c r="AJ50" s="140"/>
      <c r="AK50" s="140"/>
      <c r="AL50" s="140"/>
      <c r="AM50" s="140"/>
      <c r="AN50" s="140"/>
      <c r="AO50" s="140"/>
      <c r="AP50" s="140"/>
      <c r="AQ50" s="634"/>
      <c r="AR50" s="589"/>
    </row>
    <row r="51" spans="2:45" s="169" customFormat="1" ht="30" hidden="1" customHeight="1" x14ac:dyDescent="0.25">
      <c r="B51" s="257">
        <v>2018</v>
      </c>
      <c r="C51" s="251" t="s">
        <v>16</v>
      </c>
      <c r="D51" s="651" t="s">
        <v>332</v>
      </c>
      <c r="E51" s="619" t="s">
        <v>574</v>
      </c>
      <c r="F51" s="651" t="s">
        <v>416</v>
      </c>
      <c r="G51" s="619" t="s">
        <v>721</v>
      </c>
      <c r="H51" s="651" t="s">
        <v>722</v>
      </c>
      <c r="I51" s="241" t="s">
        <v>474</v>
      </c>
      <c r="J51" s="300" t="s">
        <v>1471</v>
      </c>
      <c r="K51" s="619" t="s">
        <v>1658</v>
      </c>
      <c r="L51" s="651">
        <v>3</v>
      </c>
      <c r="M51" s="619" t="s">
        <v>1140</v>
      </c>
      <c r="N51" s="651" t="s">
        <v>824</v>
      </c>
      <c r="O51" s="251" t="s">
        <v>300</v>
      </c>
      <c r="P51" s="651" t="s">
        <v>18</v>
      </c>
      <c r="Q51" s="651" t="s">
        <v>18</v>
      </c>
      <c r="R51" s="651" t="s">
        <v>18</v>
      </c>
      <c r="S51" s="659" t="s">
        <v>18</v>
      </c>
      <c r="T51" s="654">
        <v>0</v>
      </c>
      <c r="U51" s="683">
        <v>481822</v>
      </c>
      <c r="V51" s="654">
        <v>0</v>
      </c>
      <c r="W51" s="766">
        <v>602532.48</v>
      </c>
      <c r="X51" s="727" t="s">
        <v>1177</v>
      </c>
      <c r="Y51" s="651" t="s">
        <v>966</v>
      </c>
      <c r="Z51" s="651" t="s">
        <v>18</v>
      </c>
      <c r="AA51" s="619" t="s">
        <v>1088</v>
      </c>
      <c r="AB51" s="619" t="s">
        <v>1270</v>
      </c>
      <c r="AC51" s="658" t="s">
        <v>986</v>
      </c>
      <c r="AD51" s="195" t="s">
        <v>982</v>
      </c>
      <c r="AE51" s="201"/>
      <c r="AF51" s="201"/>
      <c r="AG51" s="219">
        <v>0.1</v>
      </c>
      <c r="AH51" s="219">
        <v>0.3</v>
      </c>
      <c r="AI51" s="219">
        <v>0.5</v>
      </c>
      <c r="AJ51" s="219"/>
      <c r="AK51" s="219">
        <v>0.7</v>
      </c>
      <c r="AL51" s="219"/>
      <c r="AM51" s="219">
        <v>0.9</v>
      </c>
      <c r="AN51" s="219"/>
      <c r="AO51" s="219">
        <v>1</v>
      </c>
      <c r="AP51" s="201"/>
      <c r="AQ51" s="600"/>
      <c r="AR51" s="619" t="s">
        <v>1272</v>
      </c>
    </row>
    <row r="52" spans="2:45" s="169" customFormat="1" ht="30" hidden="1" customHeight="1" x14ac:dyDescent="0.25">
      <c r="B52" s="257">
        <v>2018</v>
      </c>
      <c r="C52" s="251" t="s">
        <v>16</v>
      </c>
      <c r="D52" s="652"/>
      <c r="E52" s="620"/>
      <c r="F52" s="652"/>
      <c r="G52" s="620"/>
      <c r="H52" s="652"/>
      <c r="I52" s="241" t="s">
        <v>474</v>
      </c>
      <c r="J52" s="300" t="s">
        <v>1471</v>
      </c>
      <c r="K52" s="626"/>
      <c r="L52" s="712"/>
      <c r="M52" s="626"/>
      <c r="N52" s="712"/>
      <c r="O52" s="251" t="s">
        <v>300</v>
      </c>
      <c r="P52" s="712"/>
      <c r="Q52" s="712"/>
      <c r="R52" s="712"/>
      <c r="S52" s="729"/>
      <c r="T52" s="707"/>
      <c r="U52" s="717"/>
      <c r="V52" s="707"/>
      <c r="W52" s="767"/>
      <c r="X52" s="728"/>
      <c r="Y52" s="712"/>
      <c r="Z52" s="712"/>
      <c r="AA52" s="626"/>
      <c r="AB52" s="626"/>
      <c r="AC52" s="677"/>
      <c r="AD52" s="195" t="s">
        <v>983</v>
      </c>
      <c r="AE52" s="198"/>
      <c r="AF52" s="199"/>
      <c r="AG52" s="199"/>
      <c r="AH52" s="199"/>
      <c r="AI52" s="199"/>
      <c r="AJ52" s="199"/>
      <c r="AK52" s="199"/>
      <c r="AL52" s="199"/>
      <c r="AM52" s="199"/>
      <c r="AN52" s="199"/>
      <c r="AO52" s="199"/>
      <c r="AP52" s="199"/>
      <c r="AQ52" s="629"/>
      <c r="AR52" s="620"/>
    </row>
    <row r="53" spans="2:45" s="169" customFormat="1" ht="30" hidden="1" customHeight="1" x14ac:dyDescent="0.25">
      <c r="B53" s="257">
        <v>2019</v>
      </c>
      <c r="C53" s="251" t="s">
        <v>16</v>
      </c>
      <c r="D53" s="651" t="s">
        <v>332</v>
      </c>
      <c r="E53" s="619" t="s">
        <v>574</v>
      </c>
      <c r="F53" s="651" t="s">
        <v>416</v>
      </c>
      <c r="G53" s="619" t="s">
        <v>721</v>
      </c>
      <c r="H53" s="651" t="s">
        <v>722</v>
      </c>
      <c r="I53" s="241" t="s">
        <v>474</v>
      </c>
      <c r="J53" s="300" t="s">
        <v>1472</v>
      </c>
      <c r="K53" s="619" t="s">
        <v>1659</v>
      </c>
      <c r="L53" s="651">
        <v>3</v>
      </c>
      <c r="M53" s="619" t="s">
        <v>1140</v>
      </c>
      <c r="N53" s="651" t="s">
        <v>824</v>
      </c>
      <c r="O53" s="251" t="s">
        <v>300</v>
      </c>
      <c r="P53" s="651" t="s">
        <v>18</v>
      </c>
      <c r="Q53" s="651" t="s">
        <v>18</v>
      </c>
      <c r="R53" s="651" t="s">
        <v>18</v>
      </c>
      <c r="S53" s="659" t="s">
        <v>18</v>
      </c>
      <c r="T53" s="654">
        <v>0</v>
      </c>
      <c r="U53" s="654">
        <v>530004.19999999995</v>
      </c>
      <c r="V53" s="654">
        <v>0</v>
      </c>
      <c r="W53" s="654">
        <v>662785.73</v>
      </c>
      <c r="X53" s="727" t="s">
        <v>1177</v>
      </c>
      <c r="Y53" s="651" t="s">
        <v>966</v>
      </c>
      <c r="Z53" s="651" t="s">
        <v>18</v>
      </c>
      <c r="AA53" s="619" t="s">
        <v>1088</v>
      </c>
      <c r="AB53" s="619" t="s">
        <v>1271</v>
      </c>
      <c r="AC53" s="658" t="s">
        <v>987</v>
      </c>
      <c r="AD53" s="195" t="s">
        <v>982</v>
      </c>
      <c r="AE53" s="201"/>
      <c r="AF53" s="201"/>
      <c r="AG53" s="220">
        <v>0.1</v>
      </c>
      <c r="AH53" s="220">
        <v>0.3</v>
      </c>
      <c r="AI53" s="220">
        <v>0.5</v>
      </c>
      <c r="AJ53" s="220"/>
      <c r="AK53" s="220">
        <v>0.7</v>
      </c>
      <c r="AL53" s="220"/>
      <c r="AM53" s="220">
        <v>0.9</v>
      </c>
      <c r="AN53" s="220"/>
      <c r="AO53" s="220">
        <v>1</v>
      </c>
      <c r="AP53" s="201"/>
      <c r="AQ53" s="600"/>
      <c r="AR53" s="619" t="s">
        <v>1272</v>
      </c>
    </row>
    <row r="54" spans="2:45" s="169" customFormat="1" ht="30" hidden="1" customHeight="1" x14ac:dyDescent="0.25">
      <c r="B54" s="257">
        <v>2019</v>
      </c>
      <c r="C54" s="251" t="s">
        <v>16</v>
      </c>
      <c r="D54" s="652"/>
      <c r="E54" s="620"/>
      <c r="F54" s="652"/>
      <c r="G54" s="620"/>
      <c r="H54" s="652"/>
      <c r="I54" s="241" t="s">
        <v>474</v>
      </c>
      <c r="J54" s="300" t="s">
        <v>1472</v>
      </c>
      <c r="K54" s="626"/>
      <c r="L54" s="712"/>
      <c r="M54" s="626"/>
      <c r="N54" s="712"/>
      <c r="O54" s="251" t="s">
        <v>300</v>
      </c>
      <c r="P54" s="712"/>
      <c r="Q54" s="712"/>
      <c r="R54" s="712"/>
      <c r="S54" s="729"/>
      <c r="T54" s="707"/>
      <c r="U54" s="707"/>
      <c r="V54" s="707"/>
      <c r="W54" s="707"/>
      <c r="X54" s="728"/>
      <c r="Y54" s="712"/>
      <c r="Z54" s="712"/>
      <c r="AA54" s="626"/>
      <c r="AB54" s="626"/>
      <c r="AC54" s="677"/>
      <c r="AD54" s="195" t="s">
        <v>983</v>
      </c>
      <c r="AE54" s="198"/>
      <c r="AF54" s="199"/>
      <c r="AG54" s="199"/>
      <c r="AH54" s="199"/>
      <c r="AI54" s="199"/>
      <c r="AJ54" s="199"/>
      <c r="AK54" s="199"/>
      <c r="AL54" s="199"/>
      <c r="AM54" s="199"/>
      <c r="AN54" s="199"/>
      <c r="AO54" s="199"/>
      <c r="AP54" s="199"/>
      <c r="AQ54" s="629"/>
      <c r="AR54" s="626"/>
    </row>
    <row r="55" spans="2:45" ht="30" customHeight="1" x14ac:dyDescent="0.25">
      <c r="B55" s="256">
        <v>2017</v>
      </c>
      <c r="C55" s="246" t="s">
        <v>16</v>
      </c>
      <c r="D55" s="636" t="s">
        <v>332</v>
      </c>
      <c r="E55" s="588" t="s">
        <v>574</v>
      </c>
      <c r="F55" s="636" t="s">
        <v>405</v>
      </c>
      <c r="G55" s="588" t="s">
        <v>721</v>
      </c>
      <c r="H55" s="636" t="s">
        <v>722</v>
      </c>
      <c r="I55" s="239" t="s">
        <v>475</v>
      </c>
      <c r="J55" s="299" t="s">
        <v>1473</v>
      </c>
      <c r="K55" s="588" t="s">
        <v>1660</v>
      </c>
      <c r="L55" s="708">
        <v>16</v>
      </c>
      <c r="M55" s="588" t="s">
        <v>1089</v>
      </c>
      <c r="N55" s="636" t="s">
        <v>825</v>
      </c>
      <c r="O55" s="246" t="s">
        <v>300</v>
      </c>
      <c r="P55" s="636" t="s">
        <v>620</v>
      </c>
      <c r="Q55" s="636" t="s">
        <v>805</v>
      </c>
      <c r="R55" s="636" t="s">
        <v>725</v>
      </c>
      <c r="S55" s="631">
        <v>1920</v>
      </c>
      <c r="T55" s="631">
        <v>0</v>
      </c>
      <c r="U55" s="631">
        <v>0</v>
      </c>
      <c r="V55" s="631">
        <v>0</v>
      </c>
      <c r="W55" s="631">
        <v>0</v>
      </c>
      <c r="X55" s="588" t="s">
        <v>1653</v>
      </c>
      <c r="Y55" s="636" t="s">
        <v>966</v>
      </c>
      <c r="Z55" s="636" t="s">
        <v>18</v>
      </c>
      <c r="AA55" s="588" t="s">
        <v>1090</v>
      </c>
      <c r="AB55" s="588" t="s">
        <v>1273</v>
      </c>
      <c r="AC55" s="678" t="s">
        <v>1318</v>
      </c>
      <c r="AD55" s="278" t="s">
        <v>982</v>
      </c>
      <c r="AE55" s="279"/>
      <c r="AF55" s="279"/>
      <c r="AG55" s="279">
        <v>0.1</v>
      </c>
      <c r="AH55" s="144">
        <v>0.25</v>
      </c>
      <c r="AI55" s="144"/>
      <c r="AJ55" s="144">
        <v>0.5</v>
      </c>
      <c r="AK55" s="144"/>
      <c r="AL55" s="144">
        <v>0.75</v>
      </c>
      <c r="AM55" s="144"/>
      <c r="AN55" s="144">
        <v>0.9</v>
      </c>
      <c r="AO55" s="144"/>
      <c r="AP55" s="144">
        <v>1</v>
      </c>
      <c r="AQ55" s="588" t="s">
        <v>1091</v>
      </c>
      <c r="AR55" s="588" t="s">
        <v>1331</v>
      </c>
      <c r="AS55" s="171"/>
    </row>
    <row r="56" spans="2:45" s="170" customFormat="1" ht="30" customHeight="1" x14ac:dyDescent="0.25">
      <c r="B56" s="256">
        <v>2017</v>
      </c>
      <c r="C56" s="246" t="s">
        <v>16</v>
      </c>
      <c r="D56" s="637"/>
      <c r="E56" s="589"/>
      <c r="F56" s="637"/>
      <c r="G56" s="589"/>
      <c r="H56" s="637"/>
      <c r="I56" s="239" t="s">
        <v>475</v>
      </c>
      <c r="J56" s="299" t="s">
        <v>1473</v>
      </c>
      <c r="K56" s="589"/>
      <c r="L56" s="709"/>
      <c r="M56" s="589"/>
      <c r="N56" s="637"/>
      <c r="O56" s="246" t="s">
        <v>300</v>
      </c>
      <c r="P56" s="637"/>
      <c r="Q56" s="637"/>
      <c r="R56" s="637"/>
      <c r="S56" s="632"/>
      <c r="T56" s="632"/>
      <c r="U56" s="632"/>
      <c r="V56" s="632"/>
      <c r="W56" s="632"/>
      <c r="X56" s="589"/>
      <c r="Y56" s="637"/>
      <c r="Z56" s="637"/>
      <c r="AA56" s="589"/>
      <c r="AB56" s="589"/>
      <c r="AC56" s="678"/>
      <c r="AD56" s="280" t="s">
        <v>983</v>
      </c>
      <c r="AE56" s="281"/>
      <c r="AF56" s="279"/>
      <c r="AG56" s="279">
        <v>0.1</v>
      </c>
      <c r="AH56" s="144"/>
      <c r="AI56" s="144"/>
      <c r="AJ56" s="144"/>
      <c r="AK56" s="144"/>
      <c r="AL56" s="144"/>
      <c r="AM56" s="144"/>
      <c r="AN56" s="144"/>
      <c r="AO56" s="144"/>
      <c r="AP56" s="144"/>
      <c r="AQ56" s="589"/>
      <c r="AR56" s="589"/>
      <c r="AS56" s="171"/>
    </row>
    <row r="57" spans="2:45" s="170" customFormat="1" ht="30" hidden="1" customHeight="1" x14ac:dyDescent="0.25">
      <c r="B57" s="257">
        <v>2018</v>
      </c>
      <c r="C57" s="251" t="s">
        <v>16</v>
      </c>
      <c r="D57" s="651" t="s">
        <v>332</v>
      </c>
      <c r="E57" s="619" t="s">
        <v>574</v>
      </c>
      <c r="F57" s="651" t="s">
        <v>405</v>
      </c>
      <c r="G57" s="619" t="s">
        <v>721</v>
      </c>
      <c r="H57" s="651" t="s">
        <v>722</v>
      </c>
      <c r="I57" s="241" t="s">
        <v>475</v>
      </c>
      <c r="J57" s="300" t="s">
        <v>1474</v>
      </c>
      <c r="K57" s="619" t="s">
        <v>1661</v>
      </c>
      <c r="L57" s="651">
        <v>16</v>
      </c>
      <c r="M57" s="619" t="s">
        <v>1089</v>
      </c>
      <c r="N57" s="651" t="s">
        <v>825</v>
      </c>
      <c r="O57" s="251" t="s">
        <v>300</v>
      </c>
      <c r="P57" s="651" t="s">
        <v>620</v>
      </c>
      <c r="Q57" s="651" t="s">
        <v>1245</v>
      </c>
      <c r="R57" s="651" t="s">
        <v>1210</v>
      </c>
      <c r="S57" s="651" t="s">
        <v>1210</v>
      </c>
      <c r="T57" s="654">
        <v>0</v>
      </c>
      <c r="U57" s="654">
        <v>0</v>
      </c>
      <c r="V57" s="654">
        <v>0</v>
      </c>
      <c r="W57" s="654">
        <v>0</v>
      </c>
      <c r="X57" s="727" t="s">
        <v>1788</v>
      </c>
      <c r="Y57" s="651" t="s">
        <v>966</v>
      </c>
      <c r="Z57" s="651" t="s">
        <v>18</v>
      </c>
      <c r="AA57" s="619" t="s">
        <v>1090</v>
      </c>
      <c r="AB57" s="619" t="s">
        <v>1274</v>
      </c>
      <c r="AC57" s="658" t="s">
        <v>986</v>
      </c>
      <c r="AD57" s="195" t="s">
        <v>982</v>
      </c>
      <c r="AE57" s="201"/>
      <c r="AF57" s="201"/>
      <c r="AG57" s="201"/>
      <c r="AH57" s="339">
        <v>0.25</v>
      </c>
      <c r="AI57" s="339"/>
      <c r="AJ57" s="339">
        <v>0.5</v>
      </c>
      <c r="AK57" s="339"/>
      <c r="AL57" s="339">
        <v>0.75</v>
      </c>
      <c r="AM57" s="339"/>
      <c r="AN57" s="339">
        <v>1</v>
      </c>
      <c r="AO57" s="201"/>
      <c r="AP57" s="201"/>
      <c r="AQ57" s="619"/>
      <c r="AR57" s="619" t="s">
        <v>1369</v>
      </c>
      <c r="AS57" s="171"/>
    </row>
    <row r="58" spans="2:45" s="170" customFormat="1" ht="30" hidden="1" customHeight="1" x14ac:dyDescent="0.25">
      <c r="B58" s="257">
        <v>2018</v>
      </c>
      <c r="C58" s="251" t="s">
        <v>16</v>
      </c>
      <c r="D58" s="652"/>
      <c r="E58" s="620"/>
      <c r="F58" s="652"/>
      <c r="G58" s="620"/>
      <c r="H58" s="652"/>
      <c r="I58" s="241" t="s">
        <v>475</v>
      </c>
      <c r="J58" s="300" t="s">
        <v>1474</v>
      </c>
      <c r="K58" s="626"/>
      <c r="L58" s="712"/>
      <c r="M58" s="626"/>
      <c r="N58" s="712"/>
      <c r="O58" s="251" t="s">
        <v>300</v>
      </c>
      <c r="P58" s="712"/>
      <c r="Q58" s="712"/>
      <c r="R58" s="712"/>
      <c r="S58" s="712"/>
      <c r="T58" s="707"/>
      <c r="U58" s="707"/>
      <c r="V58" s="707"/>
      <c r="W58" s="707"/>
      <c r="X58" s="728"/>
      <c r="Y58" s="712"/>
      <c r="Z58" s="712"/>
      <c r="AA58" s="626"/>
      <c r="AB58" s="626"/>
      <c r="AC58" s="677"/>
      <c r="AD58" s="195" t="s">
        <v>983</v>
      </c>
      <c r="AE58" s="202"/>
      <c r="AF58" s="201"/>
      <c r="AG58" s="201"/>
      <c r="AH58" s="201"/>
      <c r="AI58" s="201"/>
      <c r="AJ58" s="201"/>
      <c r="AK58" s="201"/>
      <c r="AL58" s="201"/>
      <c r="AM58" s="201"/>
      <c r="AN58" s="201"/>
      <c r="AO58" s="201"/>
      <c r="AP58" s="201"/>
      <c r="AQ58" s="626"/>
      <c r="AR58" s="620"/>
      <c r="AS58" s="171"/>
    </row>
    <row r="59" spans="2:45" s="191" customFormat="1" ht="30" hidden="1" customHeight="1" x14ac:dyDescent="0.25">
      <c r="B59" s="257">
        <v>2019</v>
      </c>
      <c r="C59" s="251" t="s">
        <v>16</v>
      </c>
      <c r="D59" s="651" t="s">
        <v>332</v>
      </c>
      <c r="E59" s="619" t="s">
        <v>574</v>
      </c>
      <c r="F59" s="651" t="s">
        <v>405</v>
      </c>
      <c r="G59" s="619" t="s">
        <v>721</v>
      </c>
      <c r="H59" s="651" t="s">
        <v>722</v>
      </c>
      <c r="I59" s="241" t="s">
        <v>475</v>
      </c>
      <c r="J59" s="300" t="s">
        <v>1475</v>
      </c>
      <c r="K59" s="619" t="s">
        <v>1662</v>
      </c>
      <c r="L59" s="651">
        <v>16</v>
      </c>
      <c r="M59" s="619" t="s">
        <v>1089</v>
      </c>
      <c r="N59" s="651" t="s">
        <v>825</v>
      </c>
      <c r="O59" s="251" t="s">
        <v>300</v>
      </c>
      <c r="P59" s="651" t="s">
        <v>620</v>
      </c>
      <c r="Q59" s="651" t="s">
        <v>1246</v>
      </c>
      <c r="R59" s="651" t="s">
        <v>1210</v>
      </c>
      <c r="S59" s="651" t="s">
        <v>1210</v>
      </c>
      <c r="T59" s="654">
        <v>0</v>
      </c>
      <c r="U59" s="654">
        <v>500000</v>
      </c>
      <c r="V59" s="654">
        <v>0</v>
      </c>
      <c r="W59" s="654">
        <v>0</v>
      </c>
      <c r="X59" s="727"/>
      <c r="Y59" s="651" t="s">
        <v>966</v>
      </c>
      <c r="Z59" s="651" t="s">
        <v>18</v>
      </c>
      <c r="AA59" s="619" t="s">
        <v>1090</v>
      </c>
      <c r="AB59" s="619" t="s">
        <v>1275</v>
      </c>
      <c r="AC59" s="658" t="s">
        <v>987</v>
      </c>
      <c r="AD59" s="204" t="s">
        <v>982</v>
      </c>
      <c r="AE59" s="201"/>
      <c r="AF59" s="201"/>
      <c r="AG59" s="201"/>
      <c r="AH59" s="339">
        <v>0.25</v>
      </c>
      <c r="AI59" s="339"/>
      <c r="AJ59" s="339">
        <v>0.5</v>
      </c>
      <c r="AK59" s="339"/>
      <c r="AL59" s="339">
        <v>0.75</v>
      </c>
      <c r="AM59" s="339"/>
      <c r="AN59" s="339">
        <v>1</v>
      </c>
      <c r="AO59" s="221"/>
      <c r="AP59" s="221"/>
      <c r="AQ59" s="619"/>
      <c r="AR59" s="619" t="s">
        <v>1369</v>
      </c>
      <c r="AS59" s="171"/>
    </row>
    <row r="60" spans="2:45" s="191" customFormat="1" ht="30" hidden="1" customHeight="1" x14ac:dyDescent="0.25">
      <c r="B60" s="257">
        <v>2019</v>
      </c>
      <c r="C60" s="251" t="s">
        <v>16</v>
      </c>
      <c r="D60" s="652"/>
      <c r="E60" s="620"/>
      <c r="F60" s="652"/>
      <c r="G60" s="620"/>
      <c r="H60" s="652"/>
      <c r="I60" s="241" t="s">
        <v>475</v>
      </c>
      <c r="J60" s="300" t="s">
        <v>1475</v>
      </c>
      <c r="K60" s="626"/>
      <c r="L60" s="712"/>
      <c r="M60" s="626"/>
      <c r="N60" s="712"/>
      <c r="O60" s="251" t="s">
        <v>300</v>
      </c>
      <c r="P60" s="712"/>
      <c r="Q60" s="712"/>
      <c r="R60" s="712"/>
      <c r="S60" s="712"/>
      <c r="T60" s="707"/>
      <c r="U60" s="707"/>
      <c r="V60" s="707"/>
      <c r="W60" s="707"/>
      <c r="X60" s="728"/>
      <c r="Y60" s="712"/>
      <c r="Z60" s="712"/>
      <c r="AA60" s="626"/>
      <c r="AB60" s="626"/>
      <c r="AC60" s="677"/>
      <c r="AD60" s="204" t="s">
        <v>983</v>
      </c>
      <c r="AE60" s="202"/>
      <c r="AF60" s="201"/>
      <c r="AG60" s="201"/>
      <c r="AH60" s="201"/>
      <c r="AI60" s="201"/>
      <c r="AJ60" s="201"/>
      <c r="AK60" s="201"/>
      <c r="AL60" s="201"/>
      <c r="AM60" s="201"/>
      <c r="AN60" s="201"/>
      <c r="AO60" s="201"/>
      <c r="AP60" s="201"/>
      <c r="AQ60" s="626"/>
      <c r="AR60" s="620"/>
      <c r="AS60" s="171"/>
    </row>
    <row r="61" spans="2:45" ht="30" customHeight="1" x14ac:dyDescent="0.25">
      <c r="B61" s="256">
        <v>2017</v>
      </c>
      <c r="C61" s="240" t="s">
        <v>16</v>
      </c>
      <c r="D61" s="636" t="s">
        <v>332</v>
      </c>
      <c r="E61" s="588" t="s">
        <v>574</v>
      </c>
      <c r="F61" s="636" t="s">
        <v>406</v>
      </c>
      <c r="G61" s="588" t="s">
        <v>721</v>
      </c>
      <c r="H61" s="636" t="s">
        <v>722</v>
      </c>
      <c r="I61" s="239" t="s">
        <v>476</v>
      </c>
      <c r="J61" s="299" t="s">
        <v>1476</v>
      </c>
      <c r="K61" s="588" t="s">
        <v>1663</v>
      </c>
      <c r="L61" s="708">
        <v>1</v>
      </c>
      <c r="M61" s="588" t="s">
        <v>1141</v>
      </c>
      <c r="N61" s="636" t="s">
        <v>826</v>
      </c>
      <c r="O61" s="246" t="s">
        <v>300</v>
      </c>
      <c r="P61" s="636" t="s">
        <v>18</v>
      </c>
      <c r="Q61" s="636" t="s">
        <v>18</v>
      </c>
      <c r="R61" s="636" t="s">
        <v>18</v>
      </c>
      <c r="S61" s="631" t="s">
        <v>18</v>
      </c>
      <c r="T61" s="631">
        <v>2669937</v>
      </c>
      <c r="U61" s="631">
        <v>3005281</v>
      </c>
      <c r="V61" s="631">
        <v>0</v>
      </c>
      <c r="W61" s="631">
        <v>0</v>
      </c>
      <c r="X61" s="588" t="s">
        <v>1597</v>
      </c>
      <c r="Y61" s="636" t="s">
        <v>966</v>
      </c>
      <c r="Z61" s="636" t="s">
        <v>18</v>
      </c>
      <c r="AA61" s="588" t="s">
        <v>1092</v>
      </c>
      <c r="AB61" s="725" t="s">
        <v>1370</v>
      </c>
      <c r="AC61" s="678" t="s">
        <v>1318</v>
      </c>
      <c r="AD61" s="278" t="s">
        <v>982</v>
      </c>
      <c r="AE61" s="279"/>
      <c r="AF61" s="279"/>
      <c r="AG61" s="279">
        <v>0.1</v>
      </c>
      <c r="AH61" s="222"/>
      <c r="AI61" s="227">
        <v>0.3</v>
      </c>
      <c r="AJ61" s="227">
        <v>0.4</v>
      </c>
      <c r="AK61" s="227">
        <v>0.5</v>
      </c>
      <c r="AL61" s="227"/>
      <c r="AM61" s="227">
        <v>0.7</v>
      </c>
      <c r="AN61" s="222"/>
      <c r="AO61" s="222">
        <v>0.9</v>
      </c>
      <c r="AP61" s="222">
        <v>1</v>
      </c>
      <c r="AQ61" s="588" t="s">
        <v>1178</v>
      </c>
      <c r="AR61" s="588" t="s">
        <v>1617</v>
      </c>
    </row>
    <row r="62" spans="2:45" s="172" customFormat="1" ht="30" customHeight="1" x14ac:dyDescent="0.25">
      <c r="B62" s="256">
        <v>2017</v>
      </c>
      <c r="C62" s="240" t="s">
        <v>16</v>
      </c>
      <c r="D62" s="637"/>
      <c r="E62" s="589"/>
      <c r="F62" s="637"/>
      <c r="G62" s="589"/>
      <c r="H62" s="637"/>
      <c r="I62" s="239" t="s">
        <v>476</v>
      </c>
      <c r="J62" s="299" t="s">
        <v>1476</v>
      </c>
      <c r="K62" s="589"/>
      <c r="L62" s="709"/>
      <c r="M62" s="589"/>
      <c r="N62" s="637"/>
      <c r="O62" s="246" t="s">
        <v>300</v>
      </c>
      <c r="P62" s="637"/>
      <c r="Q62" s="637"/>
      <c r="R62" s="637"/>
      <c r="S62" s="632"/>
      <c r="T62" s="632"/>
      <c r="U62" s="632"/>
      <c r="V62" s="632"/>
      <c r="W62" s="632"/>
      <c r="X62" s="589"/>
      <c r="Y62" s="637"/>
      <c r="Z62" s="637"/>
      <c r="AA62" s="589"/>
      <c r="AB62" s="726"/>
      <c r="AC62" s="678"/>
      <c r="AD62" s="280" t="s">
        <v>983</v>
      </c>
      <c r="AE62" s="281"/>
      <c r="AF62" s="279"/>
      <c r="AG62" s="279">
        <v>0.1</v>
      </c>
      <c r="AH62" s="156"/>
      <c r="AI62" s="156"/>
      <c r="AJ62" s="156"/>
      <c r="AK62" s="156"/>
      <c r="AL62" s="156"/>
      <c r="AM62" s="156"/>
      <c r="AN62" s="156"/>
      <c r="AO62" s="156"/>
      <c r="AP62" s="156"/>
      <c r="AQ62" s="589"/>
      <c r="AR62" s="589"/>
    </row>
    <row r="63" spans="2:45" s="172" customFormat="1" ht="30" hidden="1" customHeight="1" x14ac:dyDescent="0.25">
      <c r="B63" s="257">
        <v>2018</v>
      </c>
      <c r="C63" s="251" t="s">
        <v>16</v>
      </c>
      <c r="D63" s="651" t="s">
        <v>332</v>
      </c>
      <c r="E63" s="619" t="s">
        <v>574</v>
      </c>
      <c r="F63" s="651" t="s">
        <v>406</v>
      </c>
      <c r="G63" s="619" t="s">
        <v>721</v>
      </c>
      <c r="H63" s="651" t="s">
        <v>722</v>
      </c>
      <c r="I63" s="241" t="s">
        <v>476</v>
      </c>
      <c r="J63" s="300" t="s">
        <v>1477</v>
      </c>
      <c r="K63" s="619" t="s">
        <v>1664</v>
      </c>
      <c r="L63" s="651">
        <v>1</v>
      </c>
      <c r="M63" s="619" t="s">
        <v>1141</v>
      </c>
      <c r="N63" s="651" t="s">
        <v>826</v>
      </c>
      <c r="O63" s="251" t="s">
        <v>300</v>
      </c>
      <c r="P63" s="651" t="s">
        <v>18</v>
      </c>
      <c r="Q63" s="651" t="s">
        <v>18</v>
      </c>
      <c r="R63" s="651" t="s">
        <v>18</v>
      </c>
      <c r="S63" s="654" t="s">
        <v>18</v>
      </c>
      <c r="T63" s="654">
        <v>0</v>
      </c>
      <c r="U63" s="766">
        <v>4255801</v>
      </c>
      <c r="V63" s="654">
        <v>0</v>
      </c>
      <c r="W63" s="654">
        <v>0</v>
      </c>
      <c r="X63" s="619"/>
      <c r="Y63" s="651" t="s">
        <v>966</v>
      </c>
      <c r="Z63" s="651" t="s">
        <v>18</v>
      </c>
      <c r="AA63" s="619" t="s">
        <v>1092</v>
      </c>
      <c r="AB63" s="723" t="s">
        <v>1370</v>
      </c>
      <c r="AC63" s="653" t="s">
        <v>986</v>
      </c>
      <c r="AD63" s="244" t="s">
        <v>982</v>
      </c>
      <c r="AE63" s="236"/>
      <c r="AF63" s="236"/>
      <c r="AG63" s="236">
        <v>0.1</v>
      </c>
      <c r="AH63" s="236">
        <v>0.3</v>
      </c>
      <c r="AI63" s="236"/>
      <c r="AJ63" s="236">
        <v>0.4</v>
      </c>
      <c r="AK63" s="236">
        <v>0.5</v>
      </c>
      <c r="AL63" s="236"/>
      <c r="AM63" s="236">
        <v>0.7</v>
      </c>
      <c r="AN63" s="236"/>
      <c r="AO63" s="236">
        <v>0.9</v>
      </c>
      <c r="AP63" s="236">
        <v>1</v>
      </c>
      <c r="AQ63" s="600"/>
      <c r="AR63" s="600" t="s">
        <v>1617</v>
      </c>
    </row>
    <row r="64" spans="2:45" s="172" customFormat="1" ht="30" hidden="1" customHeight="1" x14ac:dyDescent="0.25">
      <c r="B64" s="257">
        <v>2018</v>
      </c>
      <c r="C64" s="251" t="s">
        <v>16</v>
      </c>
      <c r="D64" s="652"/>
      <c r="E64" s="620"/>
      <c r="F64" s="652"/>
      <c r="G64" s="620"/>
      <c r="H64" s="652"/>
      <c r="I64" s="241" t="s">
        <v>476</v>
      </c>
      <c r="J64" s="300" t="s">
        <v>1477</v>
      </c>
      <c r="K64" s="626"/>
      <c r="L64" s="712"/>
      <c r="M64" s="626"/>
      <c r="N64" s="712"/>
      <c r="O64" s="251" t="s">
        <v>300</v>
      </c>
      <c r="P64" s="712"/>
      <c r="Q64" s="712"/>
      <c r="R64" s="712"/>
      <c r="S64" s="707"/>
      <c r="T64" s="707"/>
      <c r="U64" s="767"/>
      <c r="V64" s="707"/>
      <c r="W64" s="707"/>
      <c r="X64" s="626"/>
      <c r="Y64" s="712"/>
      <c r="Z64" s="712"/>
      <c r="AA64" s="626"/>
      <c r="AB64" s="724"/>
      <c r="AC64" s="665"/>
      <c r="AD64" s="244" t="s">
        <v>983</v>
      </c>
      <c r="AE64" s="237"/>
      <c r="AF64" s="236"/>
      <c r="AG64" s="236"/>
      <c r="AH64" s="236"/>
      <c r="AI64" s="236"/>
      <c r="AJ64" s="236"/>
      <c r="AK64" s="236"/>
      <c r="AL64" s="236"/>
      <c r="AM64" s="236"/>
      <c r="AN64" s="236"/>
      <c r="AO64" s="236"/>
      <c r="AP64" s="236"/>
      <c r="AQ64" s="629"/>
      <c r="AR64" s="629"/>
    </row>
    <row r="65" spans="2:44" s="172" customFormat="1" ht="30" hidden="1" customHeight="1" x14ac:dyDescent="0.25">
      <c r="B65" s="257">
        <v>2019</v>
      </c>
      <c r="C65" s="251" t="s">
        <v>16</v>
      </c>
      <c r="D65" s="651" t="s">
        <v>332</v>
      </c>
      <c r="E65" s="619" t="s">
        <v>574</v>
      </c>
      <c r="F65" s="651" t="s">
        <v>406</v>
      </c>
      <c r="G65" s="619" t="s">
        <v>721</v>
      </c>
      <c r="H65" s="651" t="s">
        <v>722</v>
      </c>
      <c r="I65" s="241" t="s">
        <v>476</v>
      </c>
      <c r="J65" s="300" t="s">
        <v>1478</v>
      </c>
      <c r="K65" s="619" t="s">
        <v>1665</v>
      </c>
      <c r="L65" s="651">
        <v>1</v>
      </c>
      <c r="M65" s="619" t="s">
        <v>1141</v>
      </c>
      <c r="N65" s="651" t="s">
        <v>826</v>
      </c>
      <c r="O65" s="251" t="s">
        <v>300</v>
      </c>
      <c r="P65" s="651" t="s">
        <v>18</v>
      </c>
      <c r="Q65" s="651" t="s">
        <v>18</v>
      </c>
      <c r="R65" s="651" t="s">
        <v>18</v>
      </c>
      <c r="S65" s="654" t="s">
        <v>18</v>
      </c>
      <c r="T65" s="654">
        <v>0</v>
      </c>
      <c r="U65" s="654">
        <v>4681381.0999999996</v>
      </c>
      <c r="V65" s="654">
        <v>0</v>
      </c>
      <c r="W65" s="654">
        <v>0</v>
      </c>
      <c r="X65" s="619"/>
      <c r="Y65" s="651" t="s">
        <v>966</v>
      </c>
      <c r="Z65" s="651" t="s">
        <v>18</v>
      </c>
      <c r="AA65" s="619" t="s">
        <v>1092</v>
      </c>
      <c r="AB65" s="723" t="s">
        <v>1370</v>
      </c>
      <c r="AC65" s="653" t="s">
        <v>987</v>
      </c>
      <c r="AD65" s="244" t="s">
        <v>982</v>
      </c>
      <c r="AE65" s="236"/>
      <c r="AF65" s="236"/>
      <c r="AG65" s="236">
        <v>0.1</v>
      </c>
      <c r="AH65" s="236">
        <v>0.3</v>
      </c>
      <c r="AI65" s="236"/>
      <c r="AJ65" s="236">
        <v>0.4</v>
      </c>
      <c r="AK65" s="236">
        <v>0.5</v>
      </c>
      <c r="AL65" s="236"/>
      <c r="AM65" s="236">
        <v>0.7</v>
      </c>
      <c r="AN65" s="236"/>
      <c r="AO65" s="236">
        <v>0.9</v>
      </c>
      <c r="AP65" s="236">
        <v>1</v>
      </c>
      <c r="AQ65" s="600"/>
      <c r="AR65" s="600" t="s">
        <v>1617</v>
      </c>
    </row>
    <row r="66" spans="2:44" s="172" customFormat="1" ht="30" hidden="1" customHeight="1" x14ac:dyDescent="0.25">
      <c r="B66" s="257">
        <v>2019</v>
      </c>
      <c r="C66" s="251" t="s">
        <v>16</v>
      </c>
      <c r="D66" s="652"/>
      <c r="E66" s="620"/>
      <c r="F66" s="652"/>
      <c r="G66" s="620"/>
      <c r="H66" s="652"/>
      <c r="I66" s="241" t="s">
        <v>476</v>
      </c>
      <c r="J66" s="300" t="s">
        <v>1478</v>
      </c>
      <c r="K66" s="626"/>
      <c r="L66" s="712"/>
      <c r="M66" s="626"/>
      <c r="N66" s="712"/>
      <c r="O66" s="251" t="s">
        <v>300</v>
      </c>
      <c r="P66" s="712"/>
      <c r="Q66" s="712"/>
      <c r="R66" s="712"/>
      <c r="S66" s="707"/>
      <c r="T66" s="707"/>
      <c r="U66" s="707"/>
      <c r="V66" s="707"/>
      <c r="W66" s="707"/>
      <c r="X66" s="626"/>
      <c r="Y66" s="712"/>
      <c r="Z66" s="712"/>
      <c r="AA66" s="626"/>
      <c r="AB66" s="724"/>
      <c r="AC66" s="665"/>
      <c r="AD66" s="244" t="s">
        <v>983</v>
      </c>
      <c r="AE66" s="237"/>
      <c r="AF66" s="236"/>
      <c r="AG66" s="236"/>
      <c r="AH66" s="236"/>
      <c r="AI66" s="236"/>
      <c r="AJ66" s="236"/>
      <c r="AK66" s="236"/>
      <c r="AL66" s="236"/>
      <c r="AM66" s="236"/>
      <c r="AN66" s="236"/>
      <c r="AO66" s="236"/>
      <c r="AP66" s="236"/>
      <c r="AQ66" s="629"/>
      <c r="AR66" s="629"/>
    </row>
    <row r="67" spans="2:44" ht="30" hidden="1" customHeight="1" x14ac:dyDescent="0.25">
      <c r="B67" s="257">
        <v>2018</v>
      </c>
      <c r="C67" s="241" t="s">
        <v>16</v>
      </c>
      <c r="D67" s="651" t="s">
        <v>332</v>
      </c>
      <c r="E67" s="619" t="s">
        <v>574</v>
      </c>
      <c r="F67" s="651" t="s">
        <v>407</v>
      </c>
      <c r="G67" s="619" t="s">
        <v>792</v>
      </c>
      <c r="H67" s="651" t="s">
        <v>722</v>
      </c>
      <c r="I67" s="241" t="s">
        <v>477</v>
      </c>
      <c r="J67" s="300" t="s">
        <v>1479</v>
      </c>
      <c r="K67" s="619" t="s">
        <v>511</v>
      </c>
      <c r="L67" s="651">
        <v>5</v>
      </c>
      <c r="M67" s="619" t="s">
        <v>1128</v>
      </c>
      <c r="N67" s="651" t="s">
        <v>827</v>
      </c>
      <c r="O67" s="251">
        <v>2018</v>
      </c>
      <c r="P67" s="651" t="s">
        <v>18</v>
      </c>
      <c r="Q67" s="651" t="s">
        <v>18</v>
      </c>
      <c r="R67" s="651" t="s">
        <v>18</v>
      </c>
      <c r="S67" s="654" t="s">
        <v>18</v>
      </c>
      <c r="T67" s="654">
        <v>0</v>
      </c>
      <c r="U67" s="766">
        <v>1957082</v>
      </c>
      <c r="V67" s="654">
        <v>0</v>
      </c>
      <c r="W67" s="654">
        <v>0</v>
      </c>
      <c r="X67" s="619" t="s">
        <v>839</v>
      </c>
      <c r="Y67" s="651" t="s">
        <v>966</v>
      </c>
      <c r="Z67" s="651" t="s">
        <v>18</v>
      </c>
      <c r="AA67" s="619" t="s">
        <v>1093</v>
      </c>
      <c r="AB67" s="720" t="s">
        <v>1094</v>
      </c>
      <c r="AC67" s="653" t="s">
        <v>986</v>
      </c>
      <c r="AD67" s="244" t="s">
        <v>982</v>
      </c>
      <c r="AE67" s="236"/>
      <c r="AF67" s="236"/>
      <c r="AG67" s="236"/>
      <c r="AH67" s="236"/>
      <c r="AI67" s="236"/>
      <c r="AJ67" s="236"/>
      <c r="AK67" s="236"/>
      <c r="AL67" s="236"/>
      <c r="AM67" s="236"/>
      <c r="AN67" s="236"/>
      <c r="AO67" s="236"/>
      <c r="AP67" s="236"/>
      <c r="AQ67" s="619" t="s">
        <v>1096</v>
      </c>
      <c r="AR67" s="619" t="s">
        <v>1213</v>
      </c>
    </row>
    <row r="68" spans="2:44" s="191" customFormat="1" ht="30" hidden="1" customHeight="1" x14ac:dyDescent="0.25">
      <c r="B68" s="257">
        <v>2018</v>
      </c>
      <c r="C68" s="251" t="s">
        <v>16</v>
      </c>
      <c r="D68" s="652"/>
      <c r="E68" s="620"/>
      <c r="F68" s="652"/>
      <c r="G68" s="620"/>
      <c r="H68" s="652"/>
      <c r="I68" s="241" t="s">
        <v>477</v>
      </c>
      <c r="J68" s="300" t="s">
        <v>1479</v>
      </c>
      <c r="K68" s="626"/>
      <c r="L68" s="712"/>
      <c r="M68" s="626"/>
      <c r="N68" s="712"/>
      <c r="O68" s="251">
        <v>2018</v>
      </c>
      <c r="P68" s="712"/>
      <c r="Q68" s="712"/>
      <c r="R68" s="712"/>
      <c r="S68" s="707"/>
      <c r="T68" s="707"/>
      <c r="U68" s="767"/>
      <c r="V68" s="707"/>
      <c r="W68" s="707"/>
      <c r="X68" s="626"/>
      <c r="Y68" s="712"/>
      <c r="Z68" s="712"/>
      <c r="AA68" s="626"/>
      <c r="AB68" s="722"/>
      <c r="AC68" s="665"/>
      <c r="AD68" s="244" t="s">
        <v>983</v>
      </c>
      <c r="AE68" s="237"/>
      <c r="AF68" s="236"/>
      <c r="AG68" s="236"/>
      <c r="AH68" s="236"/>
      <c r="AI68" s="236"/>
      <c r="AJ68" s="236"/>
      <c r="AK68" s="236"/>
      <c r="AL68" s="236"/>
      <c r="AM68" s="236"/>
      <c r="AN68" s="236"/>
      <c r="AO68" s="236"/>
      <c r="AP68" s="236"/>
      <c r="AQ68" s="626"/>
      <c r="AR68" s="626"/>
    </row>
    <row r="69" spans="2:44" ht="30" hidden="1" customHeight="1" x14ac:dyDescent="0.25">
      <c r="B69" s="257">
        <v>2018</v>
      </c>
      <c r="C69" s="241" t="s">
        <v>16</v>
      </c>
      <c r="D69" s="651" t="s">
        <v>332</v>
      </c>
      <c r="E69" s="619" t="s">
        <v>574</v>
      </c>
      <c r="F69" s="651" t="s">
        <v>408</v>
      </c>
      <c r="G69" s="619" t="s">
        <v>792</v>
      </c>
      <c r="H69" s="651" t="s">
        <v>722</v>
      </c>
      <c r="I69" s="241" t="s">
        <v>478</v>
      </c>
      <c r="J69" s="300" t="s">
        <v>1480</v>
      </c>
      <c r="K69" s="619" t="s">
        <v>339</v>
      </c>
      <c r="L69" s="651">
        <v>1</v>
      </c>
      <c r="M69" s="619" t="s">
        <v>918</v>
      </c>
      <c r="N69" s="651" t="s">
        <v>828</v>
      </c>
      <c r="O69" s="251">
        <v>2018</v>
      </c>
      <c r="P69" s="651" t="s">
        <v>18</v>
      </c>
      <c r="Q69" s="651" t="s">
        <v>18</v>
      </c>
      <c r="R69" s="651" t="s">
        <v>18</v>
      </c>
      <c r="S69" s="654" t="s">
        <v>18</v>
      </c>
      <c r="T69" s="654">
        <v>0</v>
      </c>
      <c r="U69" s="762">
        <v>0</v>
      </c>
      <c r="V69" s="654">
        <v>0</v>
      </c>
      <c r="W69" s="654">
        <v>0</v>
      </c>
      <c r="X69" s="619" t="s">
        <v>732</v>
      </c>
      <c r="Y69" s="651" t="s">
        <v>966</v>
      </c>
      <c r="Z69" s="651" t="s">
        <v>18</v>
      </c>
      <c r="AA69" s="619" t="s">
        <v>1371</v>
      </c>
      <c r="AB69" s="720" t="s">
        <v>1095</v>
      </c>
      <c r="AC69" s="653" t="s">
        <v>986</v>
      </c>
      <c r="AD69" s="244" t="s">
        <v>982</v>
      </c>
      <c r="AE69" s="236"/>
      <c r="AF69" s="236"/>
      <c r="AG69" s="236"/>
      <c r="AH69" s="236"/>
      <c r="AI69" s="236"/>
      <c r="AJ69" s="236"/>
      <c r="AK69" s="236"/>
      <c r="AL69" s="236"/>
      <c r="AM69" s="236"/>
      <c r="AN69" s="236"/>
      <c r="AO69" s="236"/>
      <c r="AP69" s="236"/>
      <c r="AQ69" s="619" t="s">
        <v>732</v>
      </c>
      <c r="AR69" s="619" t="s">
        <v>1213</v>
      </c>
    </row>
    <row r="70" spans="2:44" s="191" customFormat="1" ht="30" hidden="1" customHeight="1" x14ac:dyDescent="0.25">
      <c r="B70" s="257">
        <v>2018</v>
      </c>
      <c r="C70" s="251" t="s">
        <v>16</v>
      </c>
      <c r="D70" s="652"/>
      <c r="E70" s="620"/>
      <c r="F70" s="652"/>
      <c r="G70" s="620"/>
      <c r="H70" s="652"/>
      <c r="I70" s="241" t="s">
        <v>478</v>
      </c>
      <c r="J70" s="300" t="s">
        <v>1480</v>
      </c>
      <c r="K70" s="626"/>
      <c r="L70" s="712"/>
      <c r="M70" s="626"/>
      <c r="N70" s="712"/>
      <c r="O70" s="251">
        <v>2018</v>
      </c>
      <c r="P70" s="712"/>
      <c r="Q70" s="712"/>
      <c r="R70" s="712"/>
      <c r="S70" s="707"/>
      <c r="T70" s="707"/>
      <c r="U70" s="763"/>
      <c r="V70" s="707"/>
      <c r="W70" s="707"/>
      <c r="X70" s="626"/>
      <c r="Y70" s="712"/>
      <c r="Z70" s="712"/>
      <c r="AA70" s="626"/>
      <c r="AB70" s="721"/>
      <c r="AC70" s="665"/>
      <c r="AD70" s="244" t="s">
        <v>983</v>
      </c>
      <c r="AE70" s="237"/>
      <c r="AF70" s="236"/>
      <c r="AG70" s="236"/>
      <c r="AH70" s="236"/>
      <c r="AI70" s="236"/>
      <c r="AJ70" s="236"/>
      <c r="AK70" s="236"/>
      <c r="AL70" s="236"/>
      <c r="AM70" s="236"/>
      <c r="AN70" s="236"/>
      <c r="AO70" s="236"/>
      <c r="AP70" s="236"/>
      <c r="AQ70" s="626"/>
      <c r="AR70" s="626"/>
    </row>
    <row r="71" spans="2:44" ht="30" customHeight="1" x14ac:dyDescent="0.25">
      <c r="B71" s="256">
        <v>2017</v>
      </c>
      <c r="C71" s="240" t="s">
        <v>16</v>
      </c>
      <c r="D71" s="636" t="s">
        <v>332</v>
      </c>
      <c r="E71" s="588" t="s">
        <v>574</v>
      </c>
      <c r="F71" s="636" t="s">
        <v>409</v>
      </c>
      <c r="G71" s="588" t="s">
        <v>721</v>
      </c>
      <c r="H71" s="636" t="s">
        <v>722</v>
      </c>
      <c r="I71" s="239" t="s">
        <v>479</v>
      </c>
      <c r="J71" s="299" t="s">
        <v>1481</v>
      </c>
      <c r="K71" s="588" t="s">
        <v>1179</v>
      </c>
      <c r="L71" s="636">
        <v>7</v>
      </c>
      <c r="M71" s="588" t="s">
        <v>1214</v>
      </c>
      <c r="N71" s="636" t="s">
        <v>829</v>
      </c>
      <c r="O71" s="246">
        <v>2017</v>
      </c>
      <c r="P71" s="636" t="s">
        <v>18</v>
      </c>
      <c r="Q71" s="636" t="s">
        <v>18</v>
      </c>
      <c r="R71" s="636" t="s">
        <v>18</v>
      </c>
      <c r="S71" s="631" t="s">
        <v>18</v>
      </c>
      <c r="T71" s="631">
        <v>0</v>
      </c>
      <c r="U71" s="631">
        <v>0</v>
      </c>
      <c r="V71" s="631">
        <v>0</v>
      </c>
      <c r="W71" s="631">
        <v>0</v>
      </c>
      <c r="X71" s="588" t="s">
        <v>1654</v>
      </c>
      <c r="Y71" s="636" t="s">
        <v>966</v>
      </c>
      <c r="Z71" s="636" t="s">
        <v>18</v>
      </c>
      <c r="AA71" s="588" t="s">
        <v>1097</v>
      </c>
      <c r="AB71" s="718" t="s">
        <v>1098</v>
      </c>
      <c r="AC71" s="678" t="s">
        <v>1318</v>
      </c>
      <c r="AD71" s="278" t="s">
        <v>982</v>
      </c>
      <c r="AE71" s="279"/>
      <c r="AF71" s="279"/>
      <c r="AG71" s="279">
        <v>0.1</v>
      </c>
      <c r="AH71" s="134">
        <v>0.25</v>
      </c>
      <c r="AI71" s="134">
        <v>0.5</v>
      </c>
      <c r="AJ71" s="134">
        <v>0.75</v>
      </c>
      <c r="AK71" s="134">
        <v>0.9</v>
      </c>
      <c r="AL71" s="134">
        <v>1</v>
      </c>
      <c r="AM71" s="134"/>
      <c r="AN71" s="134"/>
      <c r="AO71" s="134"/>
      <c r="AP71" s="134"/>
      <c r="AQ71" s="588"/>
      <c r="AR71" s="588" t="s">
        <v>1269</v>
      </c>
    </row>
    <row r="72" spans="2:44" s="173" customFormat="1" ht="30" customHeight="1" x14ac:dyDescent="0.25">
      <c r="B72" s="256">
        <v>2017</v>
      </c>
      <c r="C72" s="240" t="s">
        <v>16</v>
      </c>
      <c r="D72" s="637"/>
      <c r="E72" s="589"/>
      <c r="F72" s="637"/>
      <c r="G72" s="589"/>
      <c r="H72" s="637"/>
      <c r="I72" s="239" t="s">
        <v>479</v>
      </c>
      <c r="J72" s="299" t="s">
        <v>1481</v>
      </c>
      <c r="K72" s="589"/>
      <c r="L72" s="637"/>
      <c r="M72" s="589"/>
      <c r="N72" s="637"/>
      <c r="O72" s="246">
        <v>2017</v>
      </c>
      <c r="P72" s="637"/>
      <c r="Q72" s="637"/>
      <c r="R72" s="637"/>
      <c r="S72" s="632"/>
      <c r="T72" s="632"/>
      <c r="U72" s="632"/>
      <c r="V72" s="632"/>
      <c r="W72" s="632"/>
      <c r="X72" s="589"/>
      <c r="Y72" s="637"/>
      <c r="Z72" s="637"/>
      <c r="AA72" s="589"/>
      <c r="AB72" s="719"/>
      <c r="AC72" s="678"/>
      <c r="AD72" s="280" t="s">
        <v>983</v>
      </c>
      <c r="AE72" s="281"/>
      <c r="AF72" s="279"/>
      <c r="AG72" s="279">
        <v>0.1</v>
      </c>
      <c r="AH72" s="134"/>
      <c r="AI72" s="134"/>
      <c r="AJ72" s="134"/>
      <c r="AK72" s="134"/>
      <c r="AL72" s="134"/>
      <c r="AM72" s="134"/>
      <c r="AN72" s="134"/>
      <c r="AO72" s="134"/>
      <c r="AP72" s="134"/>
      <c r="AQ72" s="589"/>
      <c r="AR72" s="589"/>
    </row>
    <row r="73" spans="2:44" ht="30" customHeight="1" x14ac:dyDescent="0.25">
      <c r="B73" s="256">
        <v>2017</v>
      </c>
      <c r="C73" s="240" t="s">
        <v>16</v>
      </c>
      <c r="D73" s="636" t="s">
        <v>332</v>
      </c>
      <c r="E73" s="588" t="s">
        <v>574</v>
      </c>
      <c r="F73" s="636" t="s">
        <v>410</v>
      </c>
      <c r="G73" s="588" t="s">
        <v>721</v>
      </c>
      <c r="H73" s="636" t="s">
        <v>722</v>
      </c>
      <c r="I73" s="239" t="s">
        <v>480</v>
      </c>
      <c r="J73" s="299" t="s">
        <v>1482</v>
      </c>
      <c r="K73" s="588" t="s">
        <v>1667</v>
      </c>
      <c r="L73" s="708">
        <v>1</v>
      </c>
      <c r="M73" s="588" t="s">
        <v>1129</v>
      </c>
      <c r="N73" s="636" t="s">
        <v>830</v>
      </c>
      <c r="O73" s="246" t="s">
        <v>300</v>
      </c>
      <c r="P73" s="636" t="s">
        <v>18</v>
      </c>
      <c r="Q73" s="636" t="s">
        <v>18</v>
      </c>
      <c r="R73" s="636" t="s">
        <v>18</v>
      </c>
      <c r="S73" s="631" t="s">
        <v>18</v>
      </c>
      <c r="T73" s="631">
        <v>2109063</v>
      </c>
      <c r="U73" s="631">
        <v>2109063</v>
      </c>
      <c r="V73" s="631">
        <v>0</v>
      </c>
      <c r="W73" s="631">
        <v>0</v>
      </c>
      <c r="X73" s="588" t="s">
        <v>1569</v>
      </c>
      <c r="Y73" s="636" t="s">
        <v>966</v>
      </c>
      <c r="Z73" s="636" t="s">
        <v>18</v>
      </c>
      <c r="AA73" s="588" t="s">
        <v>1099</v>
      </c>
      <c r="AB73" s="699" t="s">
        <v>1215</v>
      </c>
      <c r="AC73" s="774" t="s">
        <v>1322</v>
      </c>
      <c r="AD73" s="282" t="s">
        <v>982</v>
      </c>
      <c r="AE73" s="283"/>
      <c r="AF73" s="283"/>
      <c r="AG73" s="283"/>
      <c r="AH73" s="134"/>
      <c r="AI73" s="340">
        <v>0.25</v>
      </c>
      <c r="AJ73" s="340">
        <v>0.4</v>
      </c>
      <c r="AK73" s="340">
        <v>0.5</v>
      </c>
      <c r="AL73" s="340"/>
      <c r="AM73" s="340">
        <v>0.75</v>
      </c>
      <c r="AN73" s="340"/>
      <c r="AO73" s="134">
        <v>0.9</v>
      </c>
      <c r="AP73" s="134">
        <v>1</v>
      </c>
      <c r="AQ73" s="588"/>
      <c r="AR73" s="588" t="s">
        <v>1618</v>
      </c>
    </row>
    <row r="74" spans="2:44" s="174" customFormat="1" ht="30" customHeight="1" x14ac:dyDescent="0.25">
      <c r="B74" s="256">
        <v>2017</v>
      </c>
      <c r="C74" s="240" t="s">
        <v>16</v>
      </c>
      <c r="D74" s="637"/>
      <c r="E74" s="589"/>
      <c r="F74" s="637"/>
      <c r="G74" s="589"/>
      <c r="H74" s="637"/>
      <c r="I74" s="239" t="s">
        <v>480</v>
      </c>
      <c r="J74" s="299" t="s">
        <v>1482</v>
      </c>
      <c r="K74" s="589"/>
      <c r="L74" s="709"/>
      <c r="M74" s="589"/>
      <c r="N74" s="637"/>
      <c r="O74" s="246" t="s">
        <v>300</v>
      </c>
      <c r="P74" s="637"/>
      <c r="Q74" s="637"/>
      <c r="R74" s="637"/>
      <c r="S74" s="632"/>
      <c r="T74" s="632"/>
      <c r="U74" s="632"/>
      <c r="V74" s="632"/>
      <c r="W74" s="632"/>
      <c r="X74" s="589"/>
      <c r="Y74" s="637"/>
      <c r="Z74" s="637"/>
      <c r="AA74" s="589"/>
      <c r="AB74" s="700"/>
      <c r="AC74" s="774"/>
      <c r="AD74" s="284" t="s">
        <v>983</v>
      </c>
      <c r="AE74" s="283"/>
      <c r="AF74" s="283"/>
      <c r="AG74" s="283"/>
      <c r="AH74" s="134"/>
      <c r="AI74" s="134"/>
      <c r="AJ74" s="134"/>
      <c r="AK74" s="134"/>
      <c r="AL74" s="134"/>
      <c r="AM74" s="134"/>
      <c r="AN74" s="134"/>
      <c r="AO74" s="134"/>
      <c r="AP74" s="134"/>
      <c r="AQ74" s="589"/>
      <c r="AR74" s="589"/>
    </row>
    <row r="75" spans="2:44" s="174" customFormat="1" ht="30" hidden="1" customHeight="1" x14ac:dyDescent="0.25">
      <c r="B75" s="257">
        <v>2018</v>
      </c>
      <c r="C75" s="251" t="s">
        <v>16</v>
      </c>
      <c r="D75" s="651" t="s">
        <v>332</v>
      </c>
      <c r="E75" s="619" t="s">
        <v>574</v>
      </c>
      <c r="F75" s="651" t="s">
        <v>410</v>
      </c>
      <c r="G75" s="619" t="s">
        <v>721</v>
      </c>
      <c r="H75" s="651" t="s">
        <v>722</v>
      </c>
      <c r="I75" s="241" t="s">
        <v>480</v>
      </c>
      <c r="J75" s="300" t="s">
        <v>1483</v>
      </c>
      <c r="K75" s="619" t="s">
        <v>1666</v>
      </c>
      <c r="L75" s="651">
        <v>1</v>
      </c>
      <c r="M75" s="619" t="s">
        <v>1129</v>
      </c>
      <c r="N75" s="651" t="s">
        <v>830</v>
      </c>
      <c r="O75" s="251" t="s">
        <v>300</v>
      </c>
      <c r="P75" s="651" t="s">
        <v>18</v>
      </c>
      <c r="Q75" s="651" t="s">
        <v>18</v>
      </c>
      <c r="R75" s="651" t="s">
        <v>18</v>
      </c>
      <c r="S75" s="654" t="s">
        <v>18</v>
      </c>
      <c r="T75" s="654">
        <v>0</v>
      </c>
      <c r="U75" s="683">
        <v>3453980.2</v>
      </c>
      <c r="V75" s="654">
        <v>0</v>
      </c>
      <c r="W75" s="654">
        <v>0</v>
      </c>
      <c r="X75" s="619"/>
      <c r="Y75" s="651" t="s">
        <v>966</v>
      </c>
      <c r="Z75" s="651" t="s">
        <v>18</v>
      </c>
      <c r="AA75" s="619" t="s">
        <v>1180</v>
      </c>
      <c r="AB75" s="701" t="s">
        <v>1216</v>
      </c>
      <c r="AC75" s="653" t="s">
        <v>986</v>
      </c>
      <c r="AD75" s="244" t="s">
        <v>982</v>
      </c>
      <c r="AE75" s="236"/>
      <c r="AF75" s="236"/>
      <c r="AG75" s="236"/>
      <c r="AH75" s="236">
        <v>0.25</v>
      </c>
      <c r="AI75" s="236">
        <v>0.4</v>
      </c>
      <c r="AJ75" s="236">
        <v>0.5</v>
      </c>
      <c r="AK75" s="341"/>
      <c r="AL75" s="341">
        <v>0.75</v>
      </c>
      <c r="AM75" s="341"/>
      <c r="AN75" s="341">
        <v>0.9</v>
      </c>
      <c r="AO75" s="341">
        <v>1</v>
      </c>
      <c r="AP75" s="236"/>
      <c r="AQ75" s="619"/>
      <c r="AR75" s="619" t="s">
        <v>1619</v>
      </c>
    </row>
    <row r="76" spans="2:44" s="174" customFormat="1" ht="30" hidden="1" customHeight="1" x14ac:dyDescent="0.25">
      <c r="B76" s="257">
        <v>2018</v>
      </c>
      <c r="C76" s="251" t="s">
        <v>16</v>
      </c>
      <c r="D76" s="652"/>
      <c r="E76" s="620"/>
      <c r="F76" s="652"/>
      <c r="G76" s="620"/>
      <c r="H76" s="652"/>
      <c r="I76" s="241" t="s">
        <v>480</v>
      </c>
      <c r="J76" s="300" t="s">
        <v>1483</v>
      </c>
      <c r="K76" s="626"/>
      <c r="L76" s="712"/>
      <c r="M76" s="626"/>
      <c r="N76" s="712"/>
      <c r="O76" s="251" t="s">
        <v>300</v>
      </c>
      <c r="P76" s="712"/>
      <c r="Q76" s="712"/>
      <c r="R76" s="712"/>
      <c r="S76" s="707"/>
      <c r="T76" s="707"/>
      <c r="U76" s="717"/>
      <c r="V76" s="707"/>
      <c r="W76" s="707"/>
      <c r="X76" s="626"/>
      <c r="Y76" s="712"/>
      <c r="Z76" s="712"/>
      <c r="AA76" s="626"/>
      <c r="AB76" s="716"/>
      <c r="AC76" s="665"/>
      <c r="AD76" s="244" t="s">
        <v>983</v>
      </c>
      <c r="AE76" s="237"/>
      <c r="AF76" s="236"/>
      <c r="AG76" s="236"/>
      <c r="AH76" s="236"/>
      <c r="AI76" s="236"/>
      <c r="AJ76" s="236"/>
      <c r="AK76" s="236"/>
      <c r="AL76" s="236"/>
      <c r="AM76" s="236"/>
      <c r="AN76" s="236"/>
      <c r="AO76" s="236"/>
      <c r="AP76" s="236"/>
      <c r="AQ76" s="626"/>
      <c r="AR76" s="620"/>
    </row>
    <row r="77" spans="2:44" s="174" customFormat="1" ht="30" hidden="1" customHeight="1" x14ac:dyDescent="0.25">
      <c r="B77" s="257">
        <v>2019</v>
      </c>
      <c r="C77" s="251" t="s">
        <v>16</v>
      </c>
      <c r="D77" s="651" t="s">
        <v>332</v>
      </c>
      <c r="E77" s="619" t="s">
        <v>574</v>
      </c>
      <c r="F77" s="651" t="s">
        <v>410</v>
      </c>
      <c r="G77" s="619" t="s">
        <v>721</v>
      </c>
      <c r="H77" s="651" t="s">
        <v>722</v>
      </c>
      <c r="I77" s="241" t="s">
        <v>480</v>
      </c>
      <c r="J77" s="300" t="s">
        <v>1484</v>
      </c>
      <c r="K77" s="619" t="s">
        <v>1668</v>
      </c>
      <c r="L77" s="651">
        <v>1</v>
      </c>
      <c r="M77" s="619" t="s">
        <v>1129</v>
      </c>
      <c r="N77" s="651" t="s">
        <v>830</v>
      </c>
      <c r="O77" s="251" t="s">
        <v>300</v>
      </c>
      <c r="P77" s="651" t="s">
        <v>18</v>
      </c>
      <c r="Q77" s="651" t="s">
        <v>18</v>
      </c>
      <c r="R77" s="651" t="s">
        <v>18</v>
      </c>
      <c r="S77" s="654" t="s">
        <v>18</v>
      </c>
      <c r="T77" s="654">
        <v>0</v>
      </c>
      <c r="U77" s="654">
        <v>3799378.22</v>
      </c>
      <c r="V77" s="654">
        <v>0</v>
      </c>
      <c r="W77" s="654">
        <v>0</v>
      </c>
      <c r="X77" s="619"/>
      <c r="Y77" s="651" t="s">
        <v>966</v>
      </c>
      <c r="Z77" s="651" t="s">
        <v>18</v>
      </c>
      <c r="AA77" s="619" t="s">
        <v>1180</v>
      </c>
      <c r="AB77" s="701" t="s">
        <v>1287</v>
      </c>
      <c r="AC77" s="653" t="s">
        <v>987</v>
      </c>
      <c r="AD77" s="244" t="s">
        <v>982</v>
      </c>
      <c r="AE77" s="236"/>
      <c r="AF77" s="236"/>
      <c r="AG77" s="236"/>
      <c r="AH77" s="236"/>
      <c r="AI77" s="236"/>
      <c r="AJ77" s="236"/>
      <c r="AK77" s="236"/>
      <c r="AL77" s="236"/>
      <c r="AM77" s="236"/>
      <c r="AN77" s="236"/>
      <c r="AO77" s="236"/>
      <c r="AP77" s="236"/>
      <c r="AQ77" s="619"/>
      <c r="AR77" s="619" t="s">
        <v>1211</v>
      </c>
    </row>
    <row r="78" spans="2:44" s="174" customFormat="1" ht="30" hidden="1" customHeight="1" x14ac:dyDescent="0.25">
      <c r="B78" s="257">
        <v>2019</v>
      </c>
      <c r="C78" s="251" t="s">
        <v>16</v>
      </c>
      <c r="D78" s="652"/>
      <c r="E78" s="620"/>
      <c r="F78" s="652"/>
      <c r="G78" s="620"/>
      <c r="H78" s="652"/>
      <c r="I78" s="241" t="s">
        <v>480</v>
      </c>
      <c r="J78" s="300" t="s">
        <v>1484</v>
      </c>
      <c r="K78" s="626"/>
      <c r="L78" s="712"/>
      <c r="M78" s="626"/>
      <c r="N78" s="712"/>
      <c r="O78" s="251" t="s">
        <v>300</v>
      </c>
      <c r="P78" s="712"/>
      <c r="Q78" s="712"/>
      <c r="R78" s="712"/>
      <c r="S78" s="707"/>
      <c r="T78" s="707"/>
      <c r="U78" s="707"/>
      <c r="V78" s="707"/>
      <c r="W78" s="707"/>
      <c r="X78" s="626"/>
      <c r="Y78" s="712"/>
      <c r="Z78" s="712"/>
      <c r="AA78" s="626"/>
      <c r="AB78" s="716"/>
      <c r="AC78" s="665"/>
      <c r="AD78" s="244" t="s">
        <v>983</v>
      </c>
      <c r="AE78" s="237"/>
      <c r="AF78" s="236"/>
      <c r="AG78" s="236"/>
      <c r="AH78" s="236"/>
      <c r="AI78" s="236"/>
      <c r="AJ78" s="236"/>
      <c r="AK78" s="236"/>
      <c r="AL78" s="236"/>
      <c r="AM78" s="236"/>
      <c r="AN78" s="236"/>
      <c r="AO78" s="236"/>
      <c r="AP78" s="236"/>
      <c r="AQ78" s="626"/>
      <c r="AR78" s="620"/>
    </row>
    <row r="79" spans="2:44" s="191" customFormat="1" ht="30" customHeight="1" x14ac:dyDescent="0.25">
      <c r="B79" s="258">
        <v>2017</v>
      </c>
      <c r="C79" s="255" t="s">
        <v>16</v>
      </c>
      <c r="D79" s="643" t="s">
        <v>332</v>
      </c>
      <c r="E79" s="615" t="s">
        <v>574</v>
      </c>
      <c r="F79" s="643" t="s">
        <v>411</v>
      </c>
      <c r="G79" s="615" t="s">
        <v>721</v>
      </c>
      <c r="H79" s="643" t="s">
        <v>722</v>
      </c>
      <c r="I79" s="242" t="s">
        <v>481</v>
      </c>
      <c r="J79" s="296" t="s">
        <v>1485</v>
      </c>
      <c r="K79" s="615" t="s">
        <v>1671</v>
      </c>
      <c r="L79" s="643">
        <v>1</v>
      </c>
      <c r="M79" s="615" t="s">
        <v>921</v>
      </c>
      <c r="N79" s="643" t="s">
        <v>831</v>
      </c>
      <c r="O79" s="255" t="s">
        <v>300</v>
      </c>
      <c r="P79" s="643" t="s">
        <v>18</v>
      </c>
      <c r="Q79" s="643" t="s">
        <v>18</v>
      </c>
      <c r="R79" s="643" t="s">
        <v>18</v>
      </c>
      <c r="S79" s="640" t="s">
        <v>18</v>
      </c>
      <c r="T79" s="640">
        <v>77000</v>
      </c>
      <c r="U79" s="640">
        <v>0</v>
      </c>
      <c r="V79" s="640">
        <v>0</v>
      </c>
      <c r="W79" s="640">
        <v>0</v>
      </c>
      <c r="X79" s="615" t="s">
        <v>1789</v>
      </c>
      <c r="Y79" s="643" t="s">
        <v>966</v>
      </c>
      <c r="Z79" s="643" t="s">
        <v>18</v>
      </c>
      <c r="AA79" s="615" t="s">
        <v>1100</v>
      </c>
      <c r="AB79" s="714" t="s">
        <v>988</v>
      </c>
      <c r="AC79" s="679" t="s">
        <v>988</v>
      </c>
      <c r="AD79" s="243" t="s">
        <v>982</v>
      </c>
      <c r="AE79" s="261"/>
      <c r="AF79" s="262"/>
      <c r="AG79" s="262"/>
      <c r="AH79" s="262"/>
      <c r="AI79" s="262"/>
      <c r="AJ79" s="262"/>
      <c r="AK79" s="262"/>
      <c r="AL79" s="262"/>
      <c r="AM79" s="262"/>
      <c r="AN79" s="262"/>
      <c r="AO79" s="262"/>
      <c r="AP79" s="262"/>
      <c r="AQ79" s="615" t="s">
        <v>1288</v>
      </c>
      <c r="AR79" s="615"/>
    </row>
    <row r="80" spans="2:44" s="191" customFormat="1" ht="30" customHeight="1" x14ac:dyDescent="0.25">
      <c r="B80" s="258">
        <v>2017</v>
      </c>
      <c r="C80" s="255" t="s">
        <v>16</v>
      </c>
      <c r="D80" s="645"/>
      <c r="E80" s="616"/>
      <c r="F80" s="645"/>
      <c r="G80" s="616"/>
      <c r="H80" s="645"/>
      <c r="I80" s="242" t="s">
        <v>481</v>
      </c>
      <c r="J80" s="296" t="s">
        <v>1485</v>
      </c>
      <c r="K80" s="616"/>
      <c r="L80" s="645"/>
      <c r="M80" s="616"/>
      <c r="N80" s="645"/>
      <c r="O80" s="255" t="s">
        <v>300</v>
      </c>
      <c r="P80" s="645"/>
      <c r="Q80" s="645"/>
      <c r="R80" s="645"/>
      <c r="S80" s="671"/>
      <c r="T80" s="671"/>
      <c r="U80" s="671"/>
      <c r="V80" s="671"/>
      <c r="W80" s="671"/>
      <c r="X80" s="616"/>
      <c r="Y80" s="645"/>
      <c r="Z80" s="645"/>
      <c r="AA80" s="616"/>
      <c r="AB80" s="715"/>
      <c r="AC80" s="679"/>
      <c r="AD80" s="243" t="s">
        <v>983</v>
      </c>
      <c r="AE80" s="261"/>
      <c r="AF80" s="262"/>
      <c r="AG80" s="262"/>
      <c r="AH80" s="262"/>
      <c r="AI80" s="262"/>
      <c r="AJ80" s="262"/>
      <c r="AK80" s="262"/>
      <c r="AL80" s="262"/>
      <c r="AM80" s="262"/>
      <c r="AN80" s="262"/>
      <c r="AO80" s="262"/>
      <c r="AP80" s="262"/>
      <c r="AQ80" s="616"/>
      <c r="AR80" s="616"/>
    </row>
    <row r="81" spans="2:44" s="191" customFormat="1" ht="30" hidden="1" customHeight="1" x14ac:dyDescent="0.25">
      <c r="B81" s="257">
        <v>2018</v>
      </c>
      <c r="C81" s="251" t="s">
        <v>16</v>
      </c>
      <c r="D81" s="651" t="s">
        <v>332</v>
      </c>
      <c r="E81" s="619" t="s">
        <v>574</v>
      </c>
      <c r="F81" s="651" t="s">
        <v>411</v>
      </c>
      <c r="G81" s="619" t="s">
        <v>721</v>
      </c>
      <c r="H81" s="651" t="s">
        <v>722</v>
      </c>
      <c r="I81" s="241" t="s">
        <v>481</v>
      </c>
      <c r="J81" s="300" t="s">
        <v>1486</v>
      </c>
      <c r="K81" s="619" t="s">
        <v>1669</v>
      </c>
      <c r="L81" s="651">
        <v>1</v>
      </c>
      <c r="M81" s="619" t="s">
        <v>921</v>
      </c>
      <c r="N81" s="651" t="s">
        <v>831</v>
      </c>
      <c r="O81" s="251" t="s">
        <v>300</v>
      </c>
      <c r="P81" s="651" t="s">
        <v>18</v>
      </c>
      <c r="Q81" s="651" t="s">
        <v>18</v>
      </c>
      <c r="R81" s="651" t="s">
        <v>18</v>
      </c>
      <c r="S81" s="654" t="s">
        <v>18</v>
      </c>
      <c r="T81" s="654">
        <v>0</v>
      </c>
      <c r="U81" s="683">
        <v>79200</v>
      </c>
      <c r="V81" s="654">
        <v>0</v>
      </c>
      <c r="W81" s="654">
        <v>0</v>
      </c>
      <c r="X81" s="619"/>
      <c r="Y81" s="651" t="s">
        <v>966</v>
      </c>
      <c r="Z81" s="651" t="s">
        <v>18</v>
      </c>
      <c r="AA81" s="619" t="s">
        <v>1100</v>
      </c>
      <c r="AB81" s="701" t="s">
        <v>1101</v>
      </c>
      <c r="AC81" s="653" t="s">
        <v>986</v>
      </c>
      <c r="AD81" s="244" t="s">
        <v>982</v>
      </c>
      <c r="AE81" s="259"/>
      <c r="AF81" s="260"/>
      <c r="AG81" s="260"/>
      <c r="AH81" s="260"/>
      <c r="AI81" s="342">
        <v>0.25</v>
      </c>
      <c r="AJ81" s="342">
        <v>0.4</v>
      </c>
      <c r="AK81" s="342">
        <v>0.5</v>
      </c>
      <c r="AL81" s="342"/>
      <c r="AM81" s="342">
        <v>0.75</v>
      </c>
      <c r="AN81" s="342"/>
      <c r="AO81" s="342">
        <v>0.9</v>
      </c>
      <c r="AP81" s="342">
        <v>1</v>
      </c>
      <c r="AQ81" s="619" t="s">
        <v>1181</v>
      </c>
      <c r="AR81" s="619" t="s">
        <v>1619</v>
      </c>
    </row>
    <row r="82" spans="2:44" s="191" customFormat="1" ht="30" hidden="1" customHeight="1" x14ac:dyDescent="0.25">
      <c r="B82" s="257">
        <v>2018</v>
      </c>
      <c r="C82" s="251" t="s">
        <v>16</v>
      </c>
      <c r="D82" s="652"/>
      <c r="E82" s="620"/>
      <c r="F82" s="652"/>
      <c r="G82" s="620"/>
      <c r="H82" s="652"/>
      <c r="I82" s="241" t="s">
        <v>481</v>
      </c>
      <c r="J82" s="300" t="s">
        <v>1486</v>
      </c>
      <c r="K82" s="626"/>
      <c r="L82" s="712"/>
      <c r="M82" s="626"/>
      <c r="N82" s="712"/>
      <c r="O82" s="251" t="s">
        <v>300</v>
      </c>
      <c r="P82" s="712"/>
      <c r="Q82" s="712"/>
      <c r="R82" s="712"/>
      <c r="S82" s="707"/>
      <c r="T82" s="707"/>
      <c r="U82" s="717"/>
      <c r="V82" s="707"/>
      <c r="W82" s="707"/>
      <c r="X82" s="626"/>
      <c r="Y82" s="712"/>
      <c r="Z82" s="712"/>
      <c r="AA82" s="626"/>
      <c r="AB82" s="716"/>
      <c r="AC82" s="665"/>
      <c r="AD82" s="244" t="s">
        <v>983</v>
      </c>
      <c r="AE82" s="259"/>
      <c r="AF82" s="260"/>
      <c r="AG82" s="260"/>
      <c r="AH82" s="260"/>
      <c r="AI82" s="260"/>
      <c r="AJ82" s="260"/>
      <c r="AK82" s="260"/>
      <c r="AL82" s="260"/>
      <c r="AM82" s="260"/>
      <c r="AN82" s="260"/>
      <c r="AO82" s="260"/>
      <c r="AP82" s="260"/>
      <c r="AQ82" s="620"/>
      <c r="AR82" s="620"/>
    </row>
    <row r="83" spans="2:44" s="191" customFormat="1" ht="30" hidden="1" customHeight="1" x14ac:dyDescent="0.25">
      <c r="B83" s="257">
        <v>2019</v>
      </c>
      <c r="C83" s="251" t="s">
        <v>16</v>
      </c>
      <c r="D83" s="651" t="s">
        <v>332</v>
      </c>
      <c r="E83" s="619" t="s">
        <v>574</v>
      </c>
      <c r="F83" s="651" t="s">
        <v>411</v>
      </c>
      <c r="G83" s="619" t="s">
        <v>721</v>
      </c>
      <c r="H83" s="651" t="s">
        <v>722</v>
      </c>
      <c r="I83" s="241" t="s">
        <v>481</v>
      </c>
      <c r="J83" s="300" t="s">
        <v>1487</v>
      </c>
      <c r="K83" s="619" t="s">
        <v>1670</v>
      </c>
      <c r="L83" s="651">
        <v>1</v>
      </c>
      <c r="M83" s="619" t="s">
        <v>921</v>
      </c>
      <c r="N83" s="651" t="s">
        <v>831</v>
      </c>
      <c r="O83" s="251" t="s">
        <v>300</v>
      </c>
      <c r="P83" s="651" t="s">
        <v>18</v>
      </c>
      <c r="Q83" s="651" t="s">
        <v>18</v>
      </c>
      <c r="R83" s="651" t="s">
        <v>18</v>
      </c>
      <c r="S83" s="654" t="s">
        <v>18</v>
      </c>
      <c r="T83" s="654">
        <v>0</v>
      </c>
      <c r="U83" s="654">
        <v>87120</v>
      </c>
      <c r="V83" s="654">
        <v>0</v>
      </c>
      <c r="W83" s="654">
        <v>0</v>
      </c>
      <c r="X83" s="619"/>
      <c r="Y83" s="651" t="s">
        <v>966</v>
      </c>
      <c r="Z83" s="651" t="s">
        <v>18</v>
      </c>
      <c r="AA83" s="619" t="s">
        <v>1100</v>
      </c>
      <c r="AB83" s="701" t="s">
        <v>1211</v>
      </c>
      <c r="AC83" s="653" t="s">
        <v>987</v>
      </c>
      <c r="AD83" s="244" t="s">
        <v>982</v>
      </c>
      <c r="AE83" s="259"/>
      <c r="AF83" s="260"/>
      <c r="AG83" s="260"/>
      <c r="AH83" s="260"/>
      <c r="AI83" s="260"/>
      <c r="AJ83" s="260"/>
      <c r="AK83" s="260"/>
      <c r="AL83" s="260"/>
      <c r="AM83" s="260"/>
      <c r="AN83" s="260"/>
      <c r="AO83" s="260"/>
      <c r="AP83" s="260"/>
      <c r="AQ83" s="619" t="s">
        <v>1211</v>
      </c>
      <c r="AR83" s="619" t="s">
        <v>1212</v>
      </c>
    </row>
    <row r="84" spans="2:44" s="191" customFormat="1" ht="30" hidden="1" customHeight="1" x14ac:dyDescent="0.25">
      <c r="B84" s="257">
        <v>2019</v>
      </c>
      <c r="C84" s="251" t="s">
        <v>16</v>
      </c>
      <c r="D84" s="652"/>
      <c r="E84" s="620"/>
      <c r="F84" s="652"/>
      <c r="G84" s="620"/>
      <c r="H84" s="652"/>
      <c r="I84" s="241" t="s">
        <v>481</v>
      </c>
      <c r="J84" s="300" t="s">
        <v>1487</v>
      </c>
      <c r="K84" s="626"/>
      <c r="L84" s="712"/>
      <c r="M84" s="626"/>
      <c r="N84" s="712"/>
      <c r="O84" s="251" t="s">
        <v>300</v>
      </c>
      <c r="P84" s="712"/>
      <c r="Q84" s="712"/>
      <c r="R84" s="712"/>
      <c r="S84" s="707"/>
      <c r="T84" s="707"/>
      <c r="U84" s="707"/>
      <c r="V84" s="707"/>
      <c r="W84" s="707"/>
      <c r="X84" s="626"/>
      <c r="Y84" s="712"/>
      <c r="Z84" s="712"/>
      <c r="AA84" s="626"/>
      <c r="AB84" s="716"/>
      <c r="AC84" s="665"/>
      <c r="AD84" s="244" t="s">
        <v>983</v>
      </c>
      <c r="AE84" s="259"/>
      <c r="AF84" s="260"/>
      <c r="AG84" s="260"/>
      <c r="AH84" s="260"/>
      <c r="AI84" s="260"/>
      <c r="AJ84" s="260"/>
      <c r="AK84" s="260"/>
      <c r="AL84" s="260"/>
      <c r="AM84" s="260"/>
      <c r="AN84" s="260"/>
      <c r="AO84" s="260"/>
      <c r="AP84" s="260"/>
      <c r="AQ84" s="620"/>
      <c r="AR84" s="620"/>
    </row>
    <row r="85" spans="2:44" ht="30" hidden="1" customHeight="1" x14ac:dyDescent="0.25">
      <c r="B85" s="258">
        <v>2018</v>
      </c>
      <c r="C85" s="255" t="s">
        <v>16</v>
      </c>
      <c r="D85" s="643" t="s">
        <v>332</v>
      </c>
      <c r="E85" s="615" t="s">
        <v>574</v>
      </c>
      <c r="F85" s="643" t="s">
        <v>412</v>
      </c>
      <c r="G85" s="615" t="s">
        <v>721</v>
      </c>
      <c r="H85" s="643" t="s">
        <v>722</v>
      </c>
      <c r="I85" s="242" t="s">
        <v>482</v>
      </c>
      <c r="J85" s="296" t="s">
        <v>1488</v>
      </c>
      <c r="K85" s="615" t="s">
        <v>351</v>
      </c>
      <c r="L85" s="643">
        <v>3</v>
      </c>
      <c r="M85" s="615" t="s">
        <v>1130</v>
      </c>
      <c r="N85" s="643" t="s">
        <v>832</v>
      </c>
      <c r="O85" s="255">
        <v>2018</v>
      </c>
      <c r="P85" s="643" t="s">
        <v>18</v>
      </c>
      <c r="Q85" s="643" t="s">
        <v>18</v>
      </c>
      <c r="R85" s="643" t="s">
        <v>18</v>
      </c>
      <c r="S85" s="640" t="s">
        <v>18</v>
      </c>
      <c r="T85" s="640">
        <v>0</v>
      </c>
      <c r="U85" s="640">
        <v>0</v>
      </c>
      <c r="V85" s="640">
        <v>0</v>
      </c>
      <c r="W85" s="640">
        <v>0</v>
      </c>
      <c r="X85" s="615" t="s">
        <v>840</v>
      </c>
      <c r="Y85" s="643" t="s">
        <v>966</v>
      </c>
      <c r="Z85" s="643" t="s">
        <v>18</v>
      </c>
      <c r="AA85" s="643" t="s">
        <v>989</v>
      </c>
      <c r="AB85" s="640" t="s">
        <v>989</v>
      </c>
      <c r="AC85" s="649" t="s">
        <v>988</v>
      </c>
      <c r="AD85" s="139" t="s">
        <v>982</v>
      </c>
      <c r="AE85" s="139"/>
      <c r="AF85" s="139"/>
      <c r="AG85" s="139"/>
      <c r="AH85" s="139"/>
      <c r="AI85" s="139"/>
      <c r="AJ85" s="139"/>
      <c r="AK85" s="139"/>
      <c r="AL85" s="139"/>
      <c r="AM85" s="139"/>
      <c r="AN85" s="139"/>
      <c r="AO85" s="139"/>
      <c r="AP85" s="139"/>
      <c r="AQ85" s="615" t="s">
        <v>1102</v>
      </c>
      <c r="AR85" s="643" t="s">
        <v>989</v>
      </c>
    </row>
    <row r="86" spans="2:44" s="191" customFormat="1" ht="30" hidden="1" customHeight="1" x14ac:dyDescent="0.25">
      <c r="B86" s="258">
        <v>2018</v>
      </c>
      <c r="C86" s="255" t="s">
        <v>16</v>
      </c>
      <c r="D86" s="645"/>
      <c r="E86" s="616"/>
      <c r="F86" s="645"/>
      <c r="G86" s="616"/>
      <c r="H86" s="645"/>
      <c r="I86" s="242" t="s">
        <v>482</v>
      </c>
      <c r="J86" s="296" t="s">
        <v>1488</v>
      </c>
      <c r="K86" s="616"/>
      <c r="L86" s="645"/>
      <c r="M86" s="616"/>
      <c r="N86" s="645"/>
      <c r="O86" s="255">
        <v>2018</v>
      </c>
      <c r="P86" s="645"/>
      <c r="Q86" s="645"/>
      <c r="R86" s="645"/>
      <c r="S86" s="671"/>
      <c r="T86" s="671"/>
      <c r="U86" s="671"/>
      <c r="V86" s="671"/>
      <c r="W86" s="671"/>
      <c r="X86" s="616"/>
      <c r="Y86" s="645"/>
      <c r="Z86" s="645"/>
      <c r="AA86" s="645"/>
      <c r="AB86" s="671"/>
      <c r="AC86" s="649"/>
      <c r="AD86" s="139" t="s">
        <v>983</v>
      </c>
      <c r="AE86" s="139"/>
      <c r="AF86" s="139"/>
      <c r="AG86" s="139"/>
      <c r="AH86" s="139"/>
      <c r="AI86" s="139"/>
      <c r="AJ86" s="139"/>
      <c r="AK86" s="139"/>
      <c r="AL86" s="139"/>
      <c r="AM86" s="139"/>
      <c r="AN86" s="139"/>
      <c r="AO86" s="139"/>
      <c r="AP86" s="139"/>
      <c r="AQ86" s="616"/>
      <c r="AR86" s="645"/>
    </row>
    <row r="87" spans="2:44" ht="30" customHeight="1" x14ac:dyDescent="0.25">
      <c r="B87" s="256">
        <v>2017</v>
      </c>
      <c r="C87" s="246" t="s">
        <v>16</v>
      </c>
      <c r="D87" s="636" t="s">
        <v>332</v>
      </c>
      <c r="E87" s="588" t="s">
        <v>574</v>
      </c>
      <c r="F87" s="636" t="s">
        <v>413</v>
      </c>
      <c r="G87" s="588" t="s">
        <v>721</v>
      </c>
      <c r="H87" s="636" t="s">
        <v>722</v>
      </c>
      <c r="I87" s="239" t="s">
        <v>483</v>
      </c>
      <c r="J87" s="299" t="s">
        <v>1489</v>
      </c>
      <c r="K87" s="588" t="s">
        <v>1217</v>
      </c>
      <c r="L87" s="708">
        <v>4</v>
      </c>
      <c r="M87" s="588" t="s">
        <v>600</v>
      </c>
      <c r="N87" s="636" t="s">
        <v>833</v>
      </c>
      <c r="O87" s="246">
        <v>2017</v>
      </c>
      <c r="P87" s="636" t="s">
        <v>18</v>
      </c>
      <c r="Q87" s="636" t="s">
        <v>18</v>
      </c>
      <c r="R87" s="636" t="s">
        <v>18</v>
      </c>
      <c r="S87" s="631" t="s">
        <v>18</v>
      </c>
      <c r="T87" s="631">
        <v>0</v>
      </c>
      <c r="U87" s="631">
        <v>0</v>
      </c>
      <c r="V87" s="631">
        <v>0</v>
      </c>
      <c r="W87" s="631">
        <v>0</v>
      </c>
      <c r="X87" s="588" t="s">
        <v>1557</v>
      </c>
      <c r="Y87" s="636" t="s">
        <v>966</v>
      </c>
      <c r="Z87" s="636" t="s">
        <v>18</v>
      </c>
      <c r="AA87" s="588" t="s">
        <v>1103</v>
      </c>
      <c r="AB87" s="699" t="s">
        <v>1104</v>
      </c>
      <c r="AC87" s="774" t="s">
        <v>1322</v>
      </c>
      <c r="AD87" s="282" t="s">
        <v>982</v>
      </c>
      <c r="AE87" s="283"/>
      <c r="AF87" s="283"/>
      <c r="AG87" s="283"/>
      <c r="AH87" s="144"/>
      <c r="AI87" s="144"/>
      <c r="AJ87" s="144"/>
      <c r="AK87" s="144">
        <v>0.1</v>
      </c>
      <c r="AL87" s="144"/>
      <c r="AM87" s="144"/>
      <c r="AN87" s="144"/>
      <c r="AO87" s="144"/>
      <c r="AP87" s="144">
        <v>1</v>
      </c>
      <c r="AQ87" s="588" t="s">
        <v>1218</v>
      </c>
      <c r="AR87" s="588" t="s">
        <v>1332</v>
      </c>
    </row>
    <row r="88" spans="2:44" s="175" customFormat="1" ht="30" customHeight="1" x14ac:dyDescent="0.25">
      <c r="B88" s="256">
        <v>2017</v>
      </c>
      <c r="C88" s="240" t="s">
        <v>16</v>
      </c>
      <c r="D88" s="637"/>
      <c r="E88" s="589"/>
      <c r="F88" s="637"/>
      <c r="G88" s="589"/>
      <c r="H88" s="637"/>
      <c r="I88" s="239" t="s">
        <v>483</v>
      </c>
      <c r="J88" s="299" t="s">
        <v>1489</v>
      </c>
      <c r="K88" s="589"/>
      <c r="L88" s="709"/>
      <c r="M88" s="589"/>
      <c r="N88" s="637"/>
      <c r="O88" s="246">
        <v>2017</v>
      </c>
      <c r="P88" s="637"/>
      <c r="Q88" s="637"/>
      <c r="R88" s="637"/>
      <c r="S88" s="632"/>
      <c r="T88" s="632"/>
      <c r="U88" s="632"/>
      <c r="V88" s="632"/>
      <c r="W88" s="632"/>
      <c r="X88" s="589"/>
      <c r="Y88" s="637"/>
      <c r="Z88" s="637"/>
      <c r="AA88" s="589"/>
      <c r="AB88" s="700"/>
      <c r="AC88" s="774"/>
      <c r="AD88" s="284" t="s">
        <v>983</v>
      </c>
      <c r="AE88" s="283"/>
      <c r="AF88" s="283"/>
      <c r="AG88" s="283"/>
      <c r="AH88" s="144"/>
      <c r="AI88" s="144"/>
      <c r="AJ88" s="144"/>
      <c r="AK88" s="144"/>
      <c r="AL88" s="144"/>
      <c r="AM88" s="144"/>
      <c r="AN88" s="144"/>
      <c r="AO88" s="144"/>
      <c r="AP88" s="144"/>
      <c r="AQ88" s="589"/>
      <c r="AR88" s="589"/>
    </row>
    <row r="89" spans="2:44" ht="30" customHeight="1" x14ac:dyDescent="0.25">
      <c r="B89" s="258">
        <v>2017</v>
      </c>
      <c r="C89" s="255" t="s">
        <v>16</v>
      </c>
      <c r="D89" s="643" t="s">
        <v>332</v>
      </c>
      <c r="E89" s="615" t="s">
        <v>574</v>
      </c>
      <c r="F89" s="643" t="s">
        <v>414</v>
      </c>
      <c r="G89" s="615" t="s">
        <v>721</v>
      </c>
      <c r="H89" s="643" t="s">
        <v>722</v>
      </c>
      <c r="I89" s="242" t="s">
        <v>484</v>
      </c>
      <c r="J89" s="296" t="s">
        <v>1490</v>
      </c>
      <c r="K89" s="615" t="s">
        <v>353</v>
      </c>
      <c r="L89" s="643">
        <v>1</v>
      </c>
      <c r="M89" s="615" t="s">
        <v>923</v>
      </c>
      <c r="N89" s="643" t="s">
        <v>834</v>
      </c>
      <c r="O89" s="255">
        <v>2017</v>
      </c>
      <c r="P89" s="643" t="s">
        <v>18</v>
      </c>
      <c r="Q89" s="643" t="s">
        <v>18</v>
      </c>
      <c r="R89" s="643" t="s">
        <v>18</v>
      </c>
      <c r="S89" s="640" t="s">
        <v>18</v>
      </c>
      <c r="T89" s="640">
        <v>0</v>
      </c>
      <c r="U89" s="640">
        <v>0</v>
      </c>
      <c r="V89" s="640">
        <v>0</v>
      </c>
      <c r="W89" s="640">
        <v>0</v>
      </c>
      <c r="X89" s="714" t="s">
        <v>1570</v>
      </c>
      <c r="Y89" s="643" t="s">
        <v>966</v>
      </c>
      <c r="Z89" s="643" t="s">
        <v>18</v>
      </c>
      <c r="AA89" s="643" t="s">
        <v>989</v>
      </c>
      <c r="AB89" s="640" t="s">
        <v>989</v>
      </c>
      <c r="AC89" s="679" t="s">
        <v>988</v>
      </c>
      <c r="AD89" s="139" t="s">
        <v>982</v>
      </c>
      <c r="AE89" s="139"/>
      <c r="AF89" s="139"/>
      <c r="AG89" s="139"/>
      <c r="AH89" s="139"/>
      <c r="AI89" s="139"/>
      <c r="AJ89" s="139"/>
      <c r="AK89" s="139"/>
      <c r="AL89" s="139"/>
      <c r="AM89" s="139"/>
      <c r="AN89" s="139"/>
      <c r="AO89" s="139"/>
      <c r="AP89" s="139"/>
      <c r="AQ89" s="615" t="s">
        <v>1105</v>
      </c>
      <c r="AR89" s="643" t="s">
        <v>989</v>
      </c>
    </row>
    <row r="90" spans="2:44" s="191" customFormat="1" ht="30" customHeight="1" x14ac:dyDescent="0.25">
      <c r="B90" s="258">
        <v>2017</v>
      </c>
      <c r="C90" s="255" t="s">
        <v>16</v>
      </c>
      <c r="D90" s="645"/>
      <c r="E90" s="616"/>
      <c r="F90" s="645"/>
      <c r="G90" s="616"/>
      <c r="H90" s="645"/>
      <c r="I90" s="242" t="s">
        <v>484</v>
      </c>
      <c r="J90" s="296" t="s">
        <v>1490</v>
      </c>
      <c r="K90" s="616"/>
      <c r="L90" s="645"/>
      <c r="M90" s="616"/>
      <c r="N90" s="645"/>
      <c r="O90" s="255">
        <v>2017</v>
      </c>
      <c r="P90" s="645"/>
      <c r="Q90" s="645"/>
      <c r="R90" s="645"/>
      <c r="S90" s="671"/>
      <c r="T90" s="671"/>
      <c r="U90" s="671"/>
      <c r="V90" s="671"/>
      <c r="W90" s="671"/>
      <c r="X90" s="715"/>
      <c r="Y90" s="645"/>
      <c r="Z90" s="645"/>
      <c r="AA90" s="645"/>
      <c r="AB90" s="671"/>
      <c r="AC90" s="679"/>
      <c r="AD90" s="139" t="s">
        <v>983</v>
      </c>
      <c r="AE90" s="139"/>
      <c r="AF90" s="139"/>
      <c r="AG90" s="139"/>
      <c r="AH90" s="139"/>
      <c r="AI90" s="139"/>
      <c r="AJ90" s="139"/>
      <c r="AK90" s="139"/>
      <c r="AL90" s="139"/>
      <c r="AM90" s="139"/>
      <c r="AN90" s="139"/>
      <c r="AO90" s="139"/>
      <c r="AP90" s="139"/>
      <c r="AQ90" s="616"/>
      <c r="AR90" s="645"/>
    </row>
    <row r="91" spans="2:44" ht="30" customHeight="1" x14ac:dyDescent="0.25">
      <c r="B91" s="256">
        <v>2017</v>
      </c>
      <c r="C91" s="240" t="s">
        <v>16</v>
      </c>
      <c r="D91" s="636" t="s">
        <v>332</v>
      </c>
      <c r="E91" s="588" t="s">
        <v>574</v>
      </c>
      <c r="F91" s="636" t="s">
        <v>402</v>
      </c>
      <c r="G91" s="588" t="s">
        <v>792</v>
      </c>
      <c r="H91" s="636" t="s">
        <v>722</v>
      </c>
      <c r="I91" s="239" t="s">
        <v>485</v>
      </c>
      <c r="J91" s="299" t="s">
        <v>1491</v>
      </c>
      <c r="K91" s="613" t="s">
        <v>1841</v>
      </c>
      <c r="L91" s="708">
        <v>1</v>
      </c>
      <c r="M91" s="588" t="s">
        <v>921</v>
      </c>
      <c r="N91" s="636" t="s">
        <v>333</v>
      </c>
      <c r="O91" s="246">
        <v>2017</v>
      </c>
      <c r="P91" s="636" t="s">
        <v>18</v>
      </c>
      <c r="Q91" s="636" t="s">
        <v>18</v>
      </c>
      <c r="R91" s="636" t="s">
        <v>18</v>
      </c>
      <c r="S91" s="631" t="s">
        <v>18</v>
      </c>
      <c r="T91" s="631">
        <v>8646</v>
      </c>
      <c r="U91" s="762">
        <v>15127</v>
      </c>
      <c r="V91" s="631">
        <v>0</v>
      </c>
      <c r="W91" s="631">
        <v>0</v>
      </c>
      <c r="X91" s="588" t="s">
        <v>1571</v>
      </c>
      <c r="Y91" s="636" t="s">
        <v>966</v>
      </c>
      <c r="Z91" s="636" t="s">
        <v>18</v>
      </c>
      <c r="AA91" s="588" t="s">
        <v>1106</v>
      </c>
      <c r="AB91" s="699" t="s">
        <v>1107</v>
      </c>
      <c r="AC91" s="774" t="s">
        <v>1322</v>
      </c>
      <c r="AD91" s="282" t="s">
        <v>982</v>
      </c>
      <c r="AE91" s="283"/>
      <c r="AF91" s="283"/>
      <c r="AG91" s="283"/>
      <c r="AH91" s="144"/>
      <c r="AI91" s="144">
        <v>0.1</v>
      </c>
      <c r="AJ91" s="144">
        <v>0.2</v>
      </c>
      <c r="AK91" s="144">
        <v>0.3</v>
      </c>
      <c r="AL91" s="144">
        <v>0.4</v>
      </c>
      <c r="AM91" s="144">
        <v>0.6</v>
      </c>
      <c r="AN91" s="144">
        <v>0.7</v>
      </c>
      <c r="AO91" s="144">
        <v>0.9</v>
      </c>
      <c r="AP91" s="144">
        <v>1</v>
      </c>
      <c r="AQ91" s="633"/>
      <c r="AR91" s="633" t="s">
        <v>1341</v>
      </c>
    </row>
    <row r="92" spans="2:44" s="176" customFormat="1" ht="30" customHeight="1" x14ac:dyDescent="0.25">
      <c r="B92" s="256">
        <v>2017</v>
      </c>
      <c r="C92" s="240" t="s">
        <v>16</v>
      </c>
      <c r="D92" s="637"/>
      <c r="E92" s="589"/>
      <c r="F92" s="637"/>
      <c r="G92" s="589"/>
      <c r="H92" s="637"/>
      <c r="I92" s="239" t="s">
        <v>485</v>
      </c>
      <c r="J92" s="299" t="s">
        <v>1491</v>
      </c>
      <c r="K92" s="614"/>
      <c r="L92" s="709"/>
      <c r="M92" s="589"/>
      <c r="N92" s="637"/>
      <c r="O92" s="246">
        <v>2017</v>
      </c>
      <c r="P92" s="637"/>
      <c r="Q92" s="637"/>
      <c r="R92" s="637"/>
      <c r="S92" s="632"/>
      <c r="T92" s="632"/>
      <c r="U92" s="763"/>
      <c r="V92" s="632"/>
      <c r="W92" s="632"/>
      <c r="X92" s="589"/>
      <c r="Y92" s="637"/>
      <c r="Z92" s="637"/>
      <c r="AA92" s="589"/>
      <c r="AB92" s="700"/>
      <c r="AC92" s="774"/>
      <c r="AD92" s="284" t="s">
        <v>983</v>
      </c>
      <c r="AE92" s="283"/>
      <c r="AF92" s="283"/>
      <c r="AG92" s="283"/>
      <c r="AH92" s="144"/>
      <c r="AI92" s="144"/>
      <c r="AJ92" s="144"/>
      <c r="AK92" s="144"/>
      <c r="AL92" s="144"/>
      <c r="AM92" s="144"/>
      <c r="AN92" s="144"/>
      <c r="AO92" s="144"/>
      <c r="AP92" s="144"/>
      <c r="AQ92" s="634"/>
      <c r="AR92" s="634"/>
    </row>
    <row r="93" spans="2:44" s="191" customFormat="1" ht="30" hidden="1" customHeight="1" x14ac:dyDescent="0.25">
      <c r="B93" s="257">
        <v>2018</v>
      </c>
      <c r="C93" s="244" t="s">
        <v>16</v>
      </c>
      <c r="D93" s="651" t="s">
        <v>332</v>
      </c>
      <c r="E93" s="619" t="s">
        <v>574</v>
      </c>
      <c r="F93" s="651" t="s">
        <v>402</v>
      </c>
      <c r="G93" s="619" t="s">
        <v>792</v>
      </c>
      <c r="H93" s="651" t="s">
        <v>722</v>
      </c>
      <c r="I93" s="241" t="s">
        <v>485</v>
      </c>
      <c r="J93" s="300" t="s">
        <v>1492</v>
      </c>
      <c r="K93" s="619" t="s">
        <v>1674</v>
      </c>
      <c r="L93" s="651">
        <v>1</v>
      </c>
      <c r="M93" s="619" t="s">
        <v>921</v>
      </c>
      <c r="N93" s="651" t="s">
        <v>333</v>
      </c>
      <c r="O93" s="251">
        <v>2018</v>
      </c>
      <c r="P93" s="651" t="s">
        <v>18</v>
      </c>
      <c r="Q93" s="651" t="s">
        <v>18</v>
      </c>
      <c r="R93" s="651" t="s">
        <v>18</v>
      </c>
      <c r="S93" s="654" t="s">
        <v>18</v>
      </c>
      <c r="T93" s="654">
        <v>0</v>
      </c>
      <c r="U93" s="683">
        <v>9510.57</v>
      </c>
      <c r="V93" s="654">
        <v>0</v>
      </c>
      <c r="W93" s="654">
        <v>0</v>
      </c>
      <c r="X93" s="619"/>
      <c r="Y93" s="651" t="s">
        <v>966</v>
      </c>
      <c r="Z93" s="651" t="s">
        <v>18</v>
      </c>
      <c r="AA93" s="619" t="s">
        <v>1219</v>
      </c>
      <c r="AB93" s="701" t="s">
        <v>1220</v>
      </c>
      <c r="AC93" s="658" t="s">
        <v>986</v>
      </c>
      <c r="AD93" s="204" t="s">
        <v>982</v>
      </c>
      <c r="AE93" s="201"/>
      <c r="AF93" s="201"/>
      <c r="AG93" s="201"/>
      <c r="AH93" s="201"/>
      <c r="AI93" s="223">
        <v>0.25</v>
      </c>
      <c r="AJ93" s="223"/>
      <c r="AK93" s="223">
        <v>0.5</v>
      </c>
      <c r="AL93" s="223"/>
      <c r="AM93" s="223">
        <v>0.75</v>
      </c>
      <c r="AN93" s="223">
        <v>0.95</v>
      </c>
      <c r="AO93" s="223">
        <v>1</v>
      </c>
      <c r="AP93" s="201"/>
      <c r="AQ93" s="619"/>
      <c r="AR93" s="619" t="s">
        <v>1276</v>
      </c>
    </row>
    <row r="94" spans="2:44" s="191" customFormat="1" ht="30" hidden="1" customHeight="1" x14ac:dyDescent="0.25">
      <c r="B94" s="257">
        <v>2018</v>
      </c>
      <c r="C94" s="244" t="s">
        <v>16</v>
      </c>
      <c r="D94" s="652"/>
      <c r="E94" s="620"/>
      <c r="F94" s="652"/>
      <c r="G94" s="620"/>
      <c r="H94" s="652"/>
      <c r="I94" s="241" t="s">
        <v>485</v>
      </c>
      <c r="J94" s="300" t="s">
        <v>1492</v>
      </c>
      <c r="K94" s="620"/>
      <c r="L94" s="652"/>
      <c r="M94" s="620"/>
      <c r="N94" s="652"/>
      <c r="O94" s="251">
        <v>2018</v>
      </c>
      <c r="P94" s="652"/>
      <c r="Q94" s="652"/>
      <c r="R94" s="652"/>
      <c r="S94" s="655"/>
      <c r="T94" s="655"/>
      <c r="U94" s="684"/>
      <c r="V94" s="655"/>
      <c r="W94" s="655"/>
      <c r="X94" s="620"/>
      <c r="Y94" s="652"/>
      <c r="Z94" s="652"/>
      <c r="AA94" s="620"/>
      <c r="AB94" s="702"/>
      <c r="AC94" s="658"/>
      <c r="AD94" s="204" t="s">
        <v>983</v>
      </c>
      <c r="AE94" s="202"/>
      <c r="AF94" s="201"/>
      <c r="AG94" s="201"/>
      <c r="AH94" s="201"/>
      <c r="AI94" s="201"/>
      <c r="AJ94" s="201"/>
      <c r="AK94" s="201"/>
      <c r="AL94" s="201"/>
      <c r="AM94" s="201"/>
      <c r="AN94" s="201"/>
      <c r="AO94" s="201"/>
      <c r="AP94" s="201"/>
      <c r="AQ94" s="620"/>
      <c r="AR94" s="620"/>
    </row>
    <row r="95" spans="2:44" s="191" customFormat="1" ht="30" hidden="1" customHeight="1" x14ac:dyDescent="0.25">
      <c r="B95" s="257">
        <v>2019</v>
      </c>
      <c r="C95" s="244" t="s">
        <v>16</v>
      </c>
      <c r="D95" s="651" t="s">
        <v>332</v>
      </c>
      <c r="E95" s="619" t="s">
        <v>574</v>
      </c>
      <c r="F95" s="651" t="s">
        <v>402</v>
      </c>
      <c r="G95" s="619" t="s">
        <v>792</v>
      </c>
      <c r="H95" s="651" t="s">
        <v>722</v>
      </c>
      <c r="I95" s="241" t="s">
        <v>485</v>
      </c>
      <c r="J95" s="300" t="s">
        <v>1493</v>
      </c>
      <c r="K95" s="619" t="s">
        <v>1675</v>
      </c>
      <c r="L95" s="651">
        <v>1</v>
      </c>
      <c r="M95" s="619" t="s">
        <v>921</v>
      </c>
      <c r="N95" s="651" t="s">
        <v>333</v>
      </c>
      <c r="O95" s="251">
        <v>2019</v>
      </c>
      <c r="P95" s="651" t="s">
        <v>18</v>
      </c>
      <c r="Q95" s="651" t="s">
        <v>18</v>
      </c>
      <c r="R95" s="651" t="s">
        <v>18</v>
      </c>
      <c r="S95" s="654" t="s">
        <v>18</v>
      </c>
      <c r="T95" s="654">
        <v>0</v>
      </c>
      <c r="U95" s="654">
        <v>10461.620000000001</v>
      </c>
      <c r="V95" s="654">
        <v>0</v>
      </c>
      <c r="W95" s="654">
        <v>0</v>
      </c>
      <c r="X95" s="619"/>
      <c r="Y95" s="651" t="s">
        <v>966</v>
      </c>
      <c r="Z95" s="651" t="s">
        <v>18</v>
      </c>
      <c r="AA95" s="619" t="s">
        <v>1219</v>
      </c>
      <c r="AB95" s="701" t="s">
        <v>1220</v>
      </c>
      <c r="AC95" s="658" t="s">
        <v>987</v>
      </c>
      <c r="AD95" s="204" t="s">
        <v>982</v>
      </c>
      <c r="AE95" s="201"/>
      <c r="AF95" s="201"/>
      <c r="AG95" s="201"/>
      <c r="AH95" s="201"/>
      <c r="AI95" s="224">
        <v>0.25</v>
      </c>
      <c r="AJ95" s="224"/>
      <c r="AK95" s="224">
        <v>0.5</v>
      </c>
      <c r="AL95" s="224"/>
      <c r="AM95" s="224">
        <v>0.75</v>
      </c>
      <c r="AN95" s="224">
        <v>0.95</v>
      </c>
      <c r="AO95" s="224">
        <v>1</v>
      </c>
      <c r="AP95" s="201"/>
      <c r="AQ95" s="619"/>
      <c r="AR95" s="619" t="s">
        <v>1276</v>
      </c>
    </row>
    <row r="96" spans="2:44" s="191" customFormat="1" ht="30" hidden="1" customHeight="1" x14ac:dyDescent="0.25">
      <c r="B96" s="257">
        <v>2019</v>
      </c>
      <c r="C96" s="244" t="s">
        <v>16</v>
      </c>
      <c r="D96" s="652"/>
      <c r="E96" s="620"/>
      <c r="F96" s="652"/>
      <c r="G96" s="620"/>
      <c r="H96" s="652"/>
      <c r="I96" s="241" t="s">
        <v>485</v>
      </c>
      <c r="J96" s="300" t="s">
        <v>1493</v>
      </c>
      <c r="K96" s="620"/>
      <c r="L96" s="652"/>
      <c r="M96" s="620"/>
      <c r="N96" s="652"/>
      <c r="O96" s="251">
        <v>2019</v>
      </c>
      <c r="P96" s="652"/>
      <c r="Q96" s="652"/>
      <c r="R96" s="652"/>
      <c r="S96" s="655"/>
      <c r="T96" s="655"/>
      <c r="U96" s="655"/>
      <c r="V96" s="655"/>
      <c r="W96" s="655"/>
      <c r="X96" s="620"/>
      <c r="Y96" s="652"/>
      <c r="Z96" s="652"/>
      <c r="AA96" s="620"/>
      <c r="AB96" s="702"/>
      <c r="AC96" s="658"/>
      <c r="AD96" s="204" t="s">
        <v>983</v>
      </c>
      <c r="AE96" s="202"/>
      <c r="AF96" s="201"/>
      <c r="AG96" s="201"/>
      <c r="AH96" s="201"/>
      <c r="AI96" s="201"/>
      <c r="AJ96" s="201"/>
      <c r="AK96" s="201"/>
      <c r="AL96" s="201"/>
      <c r="AM96" s="201"/>
      <c r="AN96" s="201"/>
      <c r="AO96" s="201"/>
      <c r="AP96" s="201"/>
      <c r="AQ96" s="620"/>
      <c r="AR96" s="620"/>
    </row>
    <row r="97" spans="1:44" ht="30" customHeight="1" x14ac:dyDescent="0.25">
      <c r="B97" s="256">
        <v>2017</v>
      </c>
      <c r="C97" s="240" t="s">
        <v>16</v>
      </c>
      <c r="D97" s="636" t="s">
        <v>332</v>
      </c>
      <c r="E97" s="588" t="s">
        <v>574</v>
      </c>
      <c r="F97" s="636" t="s">
        <v>403</v>
      </c>
      <c r="G97" s="588" t="s">
        <v>793</v>
      </c>
      <c r="H97" s="636" t="s">
        <v>722</v>
      </c>
      <c r="I97" s="239" t="s">
        <v>486</v>
      </c>
      <c r="J97" s="299" t="s">
        <v>1494</v>
      </c>
      <c r="K97" s="588" t="s">
        <v>344</v>
      </c>
      <c r="L97" s="708">
        <v>3</v>
      </c>
      <c r="M97" s="588" t="s">
        <v>1131</v>
      </c>
      <c r="N97" s="636" t="s">
        <v>333</v>
      </c>
      <c r="O97" s="246">
        <v>2017</v>
      </c>
      <c r="P97" s="636" t="s">
        <v>18</v>
      </c>
      <c r="Q97" s="636" t="s">
        <v>18</v>
      </c>
      <c r="R97" s="636" t="s">
        <v>18</v>
      </c>
      <c r="S97" s="631" t="s">
        <v>18</v>
      </c>
      <c r="T97" s="770">
        <v>0</v>
      </c>
      <c r="U97" s="762">
        <v>0</v>
      </c>
      <c r="V97" s="770">
        <v>0</v>
      </c>
      <c r="W97" s="770">
        <v>0</v>
      </c>
      <c r="X97" s="588" t="s">
        <v>1558</v>
      </c>
      <c r="Y97" s="636" t="s">
        <v>966</v>
      </c>
      <c r="Z97" s="636" t="s">
        <v>18</v>
      </c>
      <c r="AA97" s="588" t="s">
        <v>1108</v>
      </c>
      <c r="AB97" s="699" t="s">
        <v>1109</v>
      </c>
      <c r="AC97" s="678" t="s">
        <v>1318</v>
      </c>
      <c r="AD97" s="278" t="s">
        <v>982</v>
      </c>
      <c r="AE97" s="279"/>
      <c r="AF97" s="279"/>
      <c r="AG97" s="279"/>
      <c r="AH97" s="144"/>
      <c r="AI97" s="144">
        <v>0.4</v>
      </c>
      <c r="AJ97" s="144"/>
      <c r="AK97" s="144">
        <v>0.6</v>
      </c>
      <c r="AL97" s="144"/>
      <c r="AM97" s="144">
        <v>0.9</v>
      </c>
      <c r="AN97" s="144">
        <v>1</v>
      </c>
      <c r="AO97" s="144"/>
      <c r="AP97" s="144"/>
      <c r="AQ97" s="588"/>
      <c r="AR97" s="588" t="s">
        <v>1333</v>
      </c>
    </row>
    <row r="98" spans="1:44" s="177" customFormat="1" ht="30" customHeight="1" x14ac:dyDescent="0.25">
      <c r="B98" s="256">
        <v>2017</v>
      </c>
      <c r="C98" s="240" t="s">
        <v>16</v>
      </c>
      <c r="D98" s="637"/>
      <c r="E98" s="589"/>
      <c r="F98" s="637"/>
      <c r="G98" s="589"/>
      <c r="H98" s="637"/>
      <c r="I98" s="239" t="s">
        <v>486</v>
      </c>
      <c r="J98" s="299" t="s">
        <v>1494</v>
      </c>
      <c r="K98" s="589"/>
      <c r="L98" s="709"/>
      <c r="M98" s="589"/>
      <c r="N98" s="637"/>
      <c r="O98" s="246">
        <v>2017</v>
      </c>
      <c r="P98" s="637"/>
      <c r="Q98" s="637"/>
      <c r="R98" s="637"/>
      <c r="S98" s="632"/>
      <c r="T98" s="771"/>
      <c r="U98" s="763"/>
      <c r="V98" s="771"/>
      <c r="W98" s="771"/>
      <c r="X98" s="589"/>
      <c r="Y98" s="637"/>
      <c r="Z98" s="637"/>
      <c r="AA98" s="589"/>
      <c r="AB98" s="700"/>
      <c r="AC98" s="678"/>
      <c r="AD98" s="280" t="s">
        <v>983</v>
      </c>
      <c r="AE98" s="281"/>
      <c r="AF98" s="279"/>
      <c r="AG98" s="279"/>
      <c r="AH98" s="144"/>
      <c r="AI98" s="144"/>
      <c r="AJ98" s="144"/>
      <c r="AK98" s="144"/>
      <c r="AL98" s="144"/>
      <c r="AM98" s="144"/>
      <c r="AN98" s="144"/>
      <c r="AO98" s="144"/>
      <c r="AP98" s="144"/>
      <c r="AQ98" s="589"/>
      <c r="AR98" s="589"/>
    </row>
    <row r="99" spans="1:44" ht="30" hidden="1" customHeight="1" x14ac:dyDescent="0.25">
      <c r="B99" s="258">
        <v>2018</v>
      </c>
      <c r="C99" s="255" t="s">
        <v>16</v>
      </c>
      <c r="D99" s="643" t="s">
        <v>332</v>
      </c>
      <c r="E99" s="615" t="s">
        <v>574</v>
      </c>
      <c r="F99" s="643" t="s">
        <v>395</v>
      </c>
      <c r="G99" s="615" t="s">
        <v>793</v>
      </c>
      <c r="H99" s="643" t="s">
        <v>722</v>
      </c>
      <c r="I99" s="242" t="s">
        <v>487</v>
      </c>
      <c r="J99" s="296" t="s">
        <v>1495</v>
      </c>
      <c r="K99" s="615" t="s">
        <v>349</v>
      </c>
      <c r="L99" s="643">
        <v>4</v>
      </c>
      <c r="M99" s="615" t="s">
        <v>1132</v>
      </c>
      <c r="N99" s="643" t="s">
        <v>333</v>
      </c>
      <c r="O99" s="255">
        <v>2018</v>
      </c>
      <c r="P99" s="643" t="s">
        <v>18</v>
      </c>
      <c r="Q99" s="643" t="s">
        <v>18</v>
      </c>
      <c r="R99" s="643" t="s">
        <v>18</v>
      </c>
      <c r="S99" s="640" t="s">
        <v>18</v>
      </c>
      <c r="T99" s="640">
        <v>0</v>
      </c>
      <c r="U99" s="640">
        <v>0</v>
      </c>
      <c r="V99" s="640">
        <v>0</v>
      </c>
      <c r="W99" s="640">
        <v>0</v>
      </c>
      <c r="X99" s="714" t="s">
        <v>1649</v>
      </c>
      <c r="Y99" s="643" t="s">
        <v>966</v>
      </c>
      <c r="Z99" s="643" t="s">
        <v>18</v>
      </c>
      <c r="AA99" s="643" t="s">
        <v>989</v>
      </c>
      <c r="AB99" s="640" t="s">
        <v>989</v>
      </c>
      <c r="AC99" s="679" t="s">
        <v>988</v>
      </c>
      <c r="AD99" s="139" t="s">
        <v>982</v>
      </c>
      <c r="AE99" s="139"/>
      <c r="AF99" s="139"/>
      <c r="AG99" s="139"/>
      <c r="AH99" s="139"/>
      <c r="AI99" s="139"/>
      <c r="AJ99" s="139"/>
      <c r="AK99" s="139"/>
      <c r="AL99" s="139"/>
      <c r="AM99" s="139"/>
      <c r="AN99" s="139"/>
      <c r="AO99" s="139"/>
      <c r="AP99" s="139"/>
      <c r="AQ99" s="615" t="s">
        <v>1289</v>
      </c>
      <c r="AR99" s="643" t="s">
        <v>989</v>
      </c>
    </row>
    <row r="100" spans="1:44" s="191" customFormat="1" ht="30" hidden="1" customHeight="1" x14ac:dyDescent="0.25">
      <c r="B100" s="258">
        <v>2018</v>
      </c>
      <c r="C100" s="255" t="s">
        <v>16</v>
      </c>
      <c r="D100" s="645"/>
      <c r="E100" s="616"/>
      <c r="F100" s="645"/>
      <c r="G100" s="616"/>
      <c r="H100" s="645"/>
      <c r="I100" s="242" t="s">
        <v>487</v>
      </c>
      <c r="J100" s="296" t="s">
        <v>1495</v>
      </c>
      <c r="K100" s="616"/>
      <c r="L100" s="645"/>
      <c r="M100" s="616"/>
      <c r="N100" s="645"/>
      <c r="O100" s="255">
        <v>2018</v>
      </c>
      <c r="P100" s="645"/>
      <c r="Q100" s="645"/>
      <c r="R100" s="645"/>
      <c r="S100" s="671"/>
      <c r="T100" s="671"/>
      <c r="U100" s="671"/>
      <c r="V100" s="671"/>
      <c r="W100" s="671"/>
      <c r="X100" s="715"/>
      <c r="Y100" s="645"/>
      <c r="Z100" s="645"/>
      <c r="AA100" s="645"/>
      <c r="AB100" s="671"/>
      <c r="AC100" s="679"/>
      <c r="AD100" s="139" t="s">
        <v>983</v>
      </c>
      <c r="AE100" s="139"/>
      <c r="AF100" s="139"/>
      <c r="AG100" s="139"/>
      <c r="AH100" s="139"/>
      <c r="AI100" s="139"/>
      <c r="AJ100" s="139"/>
      <c r="AK100" s="139"/>
      <c r="AL100" s="139"/>
      <c r="AM100" s="139"/>
      <c r="AN100" s="139"/>
      <c r="AO100" s="139"/>
      <c r="AP100" s="139"/>
      <c r="AQ100" s="616"/>
      <c r="AR100" s="645"/>
    </row>
    <row r="101" spans="1:44" ht="30" customHeight="1" x14ac:dyDescent="0.25">
      <c r="B101" s="256">
        <v>2017</v>
      </c>
      <c r="C101" s="246" t="s">
        <v>16</v>
      </c>
      <c r="D101" s="636" t="s">
        <v>332</v>
      </c>
      <c r="E101" s="588" t="s">
        <v>574</v>
      </c>
      <c r="F101" s="636" t="s">
        <v>404</v>
      </c>
      <c r="G101" s="588" t="s">
        <v>792</v>
      </c>
      <c r="H101" s="636" t="s">
        <v>722</v>
      </c>
      <c r="I101" s="239" t="s">
        <v>488</v>
      </c>
      <c r="J101" s="299" t="s">
        <v>1496</v>
      </c>
      <c r="K101" s="588" t="s">
        <v>1676</v>
      </c>
      <c r="L101" s="708">
        <v>1</v>
      </c>
      <c r="M101" s="588" t="s">
        <v>1133</v>
      </c>
      <c r="N101" s="636" t="s">
        <v>333</v>
      </c>
      <c r="O101" s="246" t="s">
        <v>300</v>
      </c>
      <c r="P101" s="636" t="s">
        <v>18</v>
      </c>
      <c r="Q101" s="636" t="s">
        <v>18</v>
      </c>
      <c r="R101" s="636" t="s">
        <v>18</v>
      </c>
      <c r="S101" s="631" t="s">
        <v>18</v>
      </c>
      <c r="T101" s="631">
        <v>0</v>
      </c>
      <c r="U101" s="631">
        <v>0</v>
      </c>
      <c r="V101" s="631">
        <v>378328</v>
      </c>
      <c r="W101" s="631">
        <v>257390</v>
      </c>
      <c r="X101" s="588" t="s">
        <v>1640</v>
      </c>
      <c r="Y101" s="636" t="s">
        <v>966</v>
      </c>
      <c r="Z101" s="636" t="s">
        <v>18</v>
      </c>
      <c r="AA101" s="588" t="s">
        <v>1221</v>
      </c>
      <c r="AB101" s="588" t="s">
        <v>1290</v>
      </c>
      <c r="AC101" s="678" t="s">
        <v>1318</v>
      </c>
      <c r="AD101" s="278" t="s">
        <v>982</v>
      </c>
      <c r="AE101" s="279"/>
      <c r="AF101" s="279"/>
      <c r="AG101" s="279"/>
      <c r="AH101" s="144"/>
      <c r="AI101" s="144"/>
      <c r="AJ101" s="144">
        <v>0.25</v>
      </c>
      <c r="AK101" s="144">
        <v>0.45</v>
      </c>
      <c r="AL101" s="144">
        <v>0.55000000000000004</v>
      </c>
      <c r="AM101" s="144">
        <v>0.65</v>
      </c>
      <c r="AN101" s="144">
        <v>0.75</v>
      </c>
      <c r="AO101" s="144">
        <v>0.85</v>
      </c>
      <c r="AP101" s="144">
        <v>1</v>
      </c>
      <c r="AQ101" s="588" t="s">
        <v>1547</v>
      </c>
      <c r="AR101" s="588" t="s">
        <v>1334</v>
      </c>
    </row>
    <row r="102" spans="1:44" s="178" customFormat="1" ht="30" customHeight="1" x14ac:dyDescent="0.25">
      <c r="B102" s="256">
        <v>2017</v>
      </c>
      <c r="C102" s="246" t="s">
        <v>16</v>
      </c>
      <c r="D102" s="637"/>
      <c r="E102" s="589"/>
      <c r="F102" s="637"/>
      <c r="G102" s="589"/>
      <c r="H102" s="637"/>
      <c r="I102" s="239" t="s">
        <v>488</v>
      </c>
      <c r="J102" s="299" t="s">
        <v>1496</v>
      </c>
      <c r="K102" s="589"/>
      <c r="L102" s="709"/>
      <c r="M102" s="589"/>
      <c r="N102" s="637"/>
      <c r="O102" s="246" t="s">
        <v>300</v>
      </c>
      <c r="P102" s="637"/>
      <c r="Q102" s="637"/>
      <c r="R102" s="637"/>
      <c r="S102" s="632"/>
      <c r="T102" s="632"/>
      <c r="U102" s="632"/>
      <c r="V102" s="632"/>
      <c r="W102" s="632"/>
      <c r="X102" s="589"/>
      <c r="Y102" s="637"/>
      <c r="Z102" s="637"/>
      <c r="AA102" s="589"/>
      <c r="AB102" s="589"/>
      <c r="AC102" s="678"/>
      <c r="AD102" s="280" t="s">
        <v>983</v>
      </c>
      <c r="AE102" s="281"/>
      <c r="AF102" s="279"/>
      <c r="AG102" s="279"/>
      <c r="AH102" s="144"/>
      <c r="AI102" s="144"/>
      <c r="AJ102" s="144"/>
      <c r="AK102" s="144"/>
      <c r="AL102" s="144"/>
      <c r="AM102" s="144"/>
      <c r="AN102" s="144"/>
      <c r="AO102" s="144"/>
      <c r="AP102" s="144"/>
      <c r="AQ102" s="589"/>
      <c r="AR102" s="589"/>
    </row>
    <row r="103" spans="1:44" s="178" customFormat="1" ht="30" hidden="1" customHeight="1" x14ac:dyDescent="0.25">
      <c r="B103" s="257">
        <v>2018</v>
      </c>
      <c r="C103" s="251" t="s">
        <v>16</v>
      </c>
      <c r="D103" s="651" t="s">
        <v>332</v>
      </c>
      <c r="E103" s="619" t="s">
        <v>574</v>
      </c>
      <c r="F103" s="651" t="s">
        <v>404</v>
      </c>
      <c r="G103" s="619" t="s">
        <v>792</v>
      </c>
      <c r="H103" s="651" t="s">
        <v>722</v>
      </c>
      <c r="I103" s="241" t="s">
        <v>488</v>
      </c>
      <c r="J103" s="300" t="s">
        <v>1497</v>
      </c>
      <c r="K103" s="619" t="s">
        <v>1677</v>
      </c>
      <c r="L103" s="651">
        <v>1</v>
      </c>
      <c r="M103" s="619" t="s">
        <v>1133</v>
      </c>
      <c r="N103" s="651" t="s">
        <v>333</v>
      </c>
      <c r="O103" s="251" t="s">
        <v>300</v>
      </c>
      <c r="P103" s="651" t="s">
        <v>18</v>
      </c>
      <c r="Q103" s="651" t="s">
        <v>18</v>
      </c>
      <c r="R103" s="651" t="s">
        <v>18</v>
      </c>
      <c r="S103" s="654" t="s">
        <v>18</v>
      </c>
      <c r="T103" s="654">
        <v>0</v>
      </c>
      <c r="U103" s="762">
        <v>0</v>
      </c>
      <c r="V103" s="654">
        <v>0</v>
      </c>
      <c r="W103" s="654">
        <v>0</v>
      </c>
      <c r="X103" s="619"/>
      <c r="Y103" s="651" t="s">
        <v>966</v>
      </c>
      <c r="Z103" s="651" t="s">
        <v>18</v>
      </c>
      <c r="AA103" s="619" t="s">
        <v>1182</v>
      </c>
      <c r="AB103" s="619" t="s">
        <v>1291</v>
      </c>
      <c r="AC103" s="653" t="s">
        <v>986</v>
      </c>
      <c r="AD103" s="244" t="s">
        <v>982</v>
      </c>
      <c r="AE103" s="236"/>
      <c r="AF103" s="236">
        <v>1</v>
      </c>
      <c r="AG103" s="236"/>
      <c r="AH103" s="236"/>
      <c r="AI103" s="236"/>
      <c r="AJ103" s="236"/>
      <c r="AK103" s="236"/>
      <c r="AL103" s="236"/>
      <c r="AM103" s="236"/>
      <c r="AN103" s="236"/>
      <c r="AO103" s="201"/>
      <c r="AP103" s="201"/>
      <c r="AQ103" s="619" t="s">
        <v>1110</v>
      </c>
      <c r="AR103" s="619" t="s">
        <v>1222</v>
      </c>
    </row>
    <row r="104" spans="1:44" s="178" customFormat="1" ht="30" hidden="1" customHeight="1" x14ac:dyDescent="0.25">
      <c r="B104" s="257">
        <v>2018</v>
      </c>
      <c r="C104" s="251" t="s">
        <v>16</v>
      </c>
      <c r="D104" s="652"/>
      <c r="E104" s="620"/>
      <c r="F104" s="652"/>
      <c r="G104" s="620"/>
      <c r="H104" s="652"/>
      <c r="I104" s="241" t="s">
        <v>488</v>
      </c>
      <c r="J104" s="300" t="s">
        <v>1497</v>
      </c>
      <c r="K104" s="626"/>
      <c r="L104" s="712"/>
      <c r="M104" s="626"/>
      <c r="N104" s="712"/>
      <c r="O104" s="251" t="s">
        <v>300</v>
      </c>
      <c r="P104" s="712"/>
      <c r="Q104" s="712"/>
      <c r="R104" s="712"/>
      <c r="S104" s="707"/>
      <c r="T104" s="707"/>
      <c r="U104" s="763"/>
      <c r="V104" s="707"/>
      <c r="W104" s="707"/>
      <c r="X104" s="626"/>
      <c r="Y104" s="712"/>
      <c r="Z104" s="712"/>
      <c r="AA104" s="626"/>
      <c r="AB104" s="626"/>
      <c r="AC104" s="665"/>
      <c r="AD104" s="244" t="s">
        <v>983</v>
      </c>
      <c r="AE104" s="237"/>
      <c r="AF104" s="236"/>
      <c r="AG104" s="236"/>
      <c r="AH104" s="236"/>
      <c r="AI104" s="236"/>
      <c r="AJ104" s="236"/>
      <c r="AK104" s="236"/>
      <c r="AL104" s="236"/>
      <c r="AM104" s="236"/>
      <c r="AN104" s="236"/>
      <c r="AO104" s="201"/>
      <c r="AP104" s="201"/>
      <c r="AQ104" s="626"/>
      <c r="AR104" s="626"/>
    </row>
    <row r="105" spans="1:44" s="178" customFormat="1" ht="30" hidden="1" customHeight="1" x14ac:dyDescent="0.25">
      <c r="B105" s="257">
        <v>2019</v>
      </c>
      <c r="C105" s="251" t="s">
        <v>16</v>
      </c>
      <c r="D105" s="651" t="s">
        <v>332</v>
      </c>
      <c r="E105" s="619" t="s">
        <v>574</v>
      </c>
      <c r="F105" s="651" t="s">
        <v>404</v>
      </c>
      <c r="G105" s="619" t="s">
        <v>792</v>
      </c>
      <c r="H105" s="651" t="s">
        <v>722</v>
      </c>
      <c r="I105" s="241" t="s">
        <v>488</v>
      </c>
      <c r="J105" s="300" t="s">
        <v>1498</v>
      </c>
      <c r="K105" s="619" t="s">
        <v>1678</v>
      </c>
      <c r="L105" s="651">
        <v>1</v>
      </c>
      <c r="M105" s="619" t="s">
        <v>1133</v>
      </c>
      <c r="N105" s="651" t="s">
        <v>333</v>
      </c>
      <c r="O105" s="251" t="s">
        <v>300</v>
      </c>
      <c r="P105" s="651" t="s">
        <v>18</v>
      </c>
      <c r="Q105" s="651" t="s">
        <v>18</v>
      </c>
      <c r="R105" s="651" t="s">
        <v>18</v>
      </c>
      <c r="S105" s="654" t="s">
        <v>18</v>
      </c>
      <c r="T105" s="654">
        <v>0</v>
      </c>
      <c r="U105" s="654">
        <v>0</v>
      </c>
      <c r="V105" s="654">
        <v>0</v>
      </c>
      <c r="W105" s="654">
        <v>0</v>
      </c>
      <c r="X105" s="619"/>
      <c r="Y105" s="651" t="s">
        <v>966</v>
      </c>
      <c r="Z105" s="651" t="s">
        <v>18</v>
      </c>
      <c r="AA105" s="619" t="s">
        <v>1283</v>
      </c>
      <c r="AB105" s="619" t="s">
        <v>1292</v>
      </c>
      <c r="AC105" s="653" t="s">
        <v>987</v>
      </c>
      <c r="AD105" s="244" t="s">
        <v>982</v>
      </c>
      <c r="AE105" s="236"/>
      <c r="AF105" s="236"/>
      <c r="AG105" s="236"/>
      <c r="AH105" s="236"/>
      <c r="AI105" s="236"/>
      <c r="AJ105" s="236"/>
      <c r="AK105" s="236"/>
      <c r="AL105" s="236"/>
      <c r="AM105" s="236"/>
      <c r="AN105" s="236"/>
      <c r="AO105" s="201"/>
      <c r="AP105" s="201"/>
      <c r="AQ105" s="619" t="s">
        <v>1210</v>
      </c>
      <c r="AR105" s="619" t="s">
        <v>1212</v>
      </c>
    </row>
    <row r="106" spans="1:44" s="178" customFormat="1" ht="30" hidden="1" customHeight="1" x14ac:dyDescent="0.25">
      <c r="B106" s="257">
        <v>2019</v>
      </c>
      <c r="C106" s="251" t="s">
        <v>16</v>
      </c>
      <c r="D106" s="652"/>
      <c r="E106" s="620"/>
      <c r="F106" s="652"/>
      <c r="G106" s="620"/>
      <c r="H106" s="652"/>
      <c r="I106" s="241" t="s">
        <v>488</v>
      </c>
      <c r="J106" s="300" t="s">
        <v>1498</v>
      </c>
      <c r="K106" s="626"/>
      <c r="L106" s="712"/>
      <c r="M106" s="626"/>
      <c r="N106" s="712"/>
      <c r="O106" s="251" t="s">
        <v>300</v>
      </c>
      <c r="P106" s="712"/>
      <c r="Q106" s="712"/>
      <c r="R106" s="712"/>
      <c r="S106" s="707"/>
      <c r="T106" s="707"/>
      <c r="U106" s="707"/>
      <c r="V106" s="707"/>
      <c r="W106" s="707"/>
      <c r="X106" s="626"/>
      <c r="Y106" s="712"/>
      <c r="Z106" s="712"/>
      <c r="AA106" s="626"/>
      <c r="AB106" s="626"/>
      <c r="AC106" s="713"/>
      <c r="AD106" s="285" t="s">
        <v>983</v>
      </c>
      <c r="AE106" s="286"/>
      <c r="AF106" s="268"/>
      <c r="AG106" s="268"/>
      <c r="AH106" s="268"/>
      <c r="AI106" s="268"/>
      <c r="AJ106" s="268"/>
      <c r="AK106" s="268"/>
      <c r="AL106" s="268"/>
      <c r="AM106" s="268"/>
      <c r="AN106" s="268"/>
      <c r="AO106" s="268"/>
      <c r="AP106" s="268"/>
      <c r="AQ106" s="627"/>
      <c r="AR106" s="627"/>
    </row>
    <row r="107" spans="1:44" ht="30" customHeight="1" x14ac:dyDescent="0.25">
      <c r="A107" s="211"/>
      <c r="B107" s="256">
        <v>2017</v>
      </c>
      <c r="C107" s="246" t="s">
        <v>16</v>
      </c>
      <c r="D107" s="636" t="s">
        <v>332</v>
      </c>
      <c r="E107" s="588" t="s">
        <v>574</v>
      </c>
      <c r="F107" s="636" t="s">
        <v>399</v>
      </c>
      <c r="G107" s="588" t="s">
        <v>792</v>
      </c>
      <c r="H107" s="636" t="s">
        <v>722</v>
      </c>
      <c r="I107" s="239" t="s">
        <v>489</v>
      </c>
      <c r="J107" s="299" t="s">
        <v>1499</v>
      </c>
      <c r="K107" s="588" t="s">
        <v>1685</v>
      </c>
      <c r="L107" s="708">
        <v>2</v>
      </c>
      <c r="M107" s="588" t="s">
        <v>1158</v>
      </c>
      <c r="N107" s="636" t="s">
        <v>333</v>
      </c>
      <c r="O107" s="246" t="s">
        <v>518</v>
      </c>
      <c r="P107" s="647" t="s">
        <v>18</v>
      </c>
      <c r="Q107" s="636" t="s">
        <v>18</v>
      </c>
      <c r="R107" s="636" t="s">
        <v>18</v>
      </c>
      <c r="S107" s="631" t="s">
        <v>18</v>
      </c>
      <c r="T107" s="631">
        <v>0</v>
      </c>
      <c r="U107" s="631">
        <v>0</v>
      </c>
      <c r="V107" s="631">
        <v>0</v>
      </c>
      <c r="W107" s="762">
        <v>26288</v>
      </c>
      <c r="X107" s="588" t="s">
        <v>1572</v>
      </c>
      <c r="Y107" s="636" t="s">
        <v>966</v>
      </c>
      <c r="Z107" s="636" t="s">
        <v>18</v>
      </c>
      <c r="AA107" s="588" t="s">
        <v>1111</v>
      </c>
      <c r="AB107" s="588" t="s">
        <v>1227</v>
      </c>
      <c r="AC107" s="646" t="s">
        <v>1293</v>
      </c>
      <c r="AD107" s="312" t="s">
        <v>982</v>
      </c>
      <c r="AE107" s="313">
        <v>0.3</v>
      </c>
      <c r="AF107" s="313">
        <v>0.5</v>
      </c>
      <c r="AG107" s="313">
        <v>0.7</v>
      </c>
      <c r="AH107" s="313">
        <v>0.9</v>
      </c>
      <c r="AI107" s="313">
        <v>1</v>
      </c>
      <c r="AJ107" s="314"/>
      <c r="AK107" s="314"/>
      <c r="AL107" s="314"/>
      <c r="AM107" s="314"/>
      <c r="AN107" s="314"/>
      <c r="AO107" s="314"/>
      <c r="AP107" s="314"/>
      <c r="AQ107" s="596" t="s">
        <v>1348</v>
      </c>
      <c r="AR107" s="596" t="s">
        <v>1620</v>
      </c>
    </row>
    <row r="108" spans="1:44" s="179" customFormat="1" ht="30" customHeight="1" x14ac:dyDescent="0.25">
      <c r="A108" s="211"/>
      <c r="B108" s="256">
        <v>2017</v>
      </c>
      <c r="C108" s="246" t="s">
        <v>16</v>
      </c>
      <c r="D108" s="637"/>
      <c r="E108" s="589"/>
      <c r="F108" s="637"/>
      <c r="G108" s="589"/>
      <c r="H108" s="637"/>
      <c r="I108" s="239" t="s">
        <v>489</v>
      </c>
      <c r="J108" s="299" t="s">
        <v>1499</v>
      </c>
      <c r="K108" s="589"/>
      <c r="L108" s="709"/>
      <c r="M108" s="589"/>
      <c r="N108" s="637"/>
      <c r="O108" s="246" t="s">
        <v>518</v>
      </c>
      <c r="P108" s="648"/>
      <c r="Q108" s="637"/>
      <c r="R108" s="637"/>
      <c r="S108" s="632"/>
      <c r="T108" s="632"/>
      <c r="U108" s="632"/>
      <c r="V108" s="632"/>
      <c r="W108" s="763"/>
      <c r="X108" s="589"/>
      <c r="Y108" s="637"/>
      <c r="Z108" s="637"/>
      <c r="AA108" s="589"/>
      <c r="AB108" s="589"/>
      <c r="AC108" s="646"/>
      <c r="AD108" s="312" t="s">
        <v>983</v>
      </c>
      <c r="AE108" s="313">
        <v>0.3</v>
      </c>
      <c r="AF108" s="313">
        <v>1</v>
      </c>
      <c r="AG108" s="314"/>
      <c r="AH108" s="314"/>
      <c r="AI108" s="314"/>
      <c r="AJ108" s="314"/>
      <c r="AK108" s="314"/>
      <c r="AL108" s="314"/>
      <c r="AM108" s="314"/>
      <c r="AN108" s="314"/>
      <c r="AO108" s="314"/>
      <c r="AP108" s="313"/>
      <c r="AQ108" s="596"/>
      <c r="AR108" s="596"/>
    </row>
    <row r="109" spans="1:44" s="191" customFormat="1" ht="30" customHeight="1" x14ac:dyDescent="0.25">
      <c r="B109" s="256">
        <v>2017</v>
      </c>
      <c r="C109" s="246" t="s">
        <v>16</v>
      </c>
      <c r="D109" s="636" t="s">
        <v>332</v>
      </c>
      <c r="E109" s="588" t="s">
        <v>574</v>
      </c>
      <c r="F109" s="636" t="s">
        <v>399</v>
      </c>
      <c r="G109" s="588" t="s">
        <v>792</v>
      </c>
      <c r="H109" s="636" t="s">
        <v>722</v>
      </c>
      <c r="I109" s="239" t="s">
        <v>489</v>
      </c>
      <c r="J109" s="299" t="s">
        <v>1500</v>
      </c>
      <c r="K109" s="588" t="s">
        <v>1679</v>
      </c>
      <c r="L109" s="708">
        <v>2</v>
      </c>
      <c r="M109" s="588" t="s">
        <v>1158</v>
      </c>
      <c r="N109" s="636" t="s">
        <v>333</v>
      </c>
      <c r="O109" s="246" t="s">
        <v>518</v>
      </c>
      <c r="P109" s="647" t="s">
        <v>18</v>
      </c>
      <c r="Q109" s="636" t="s">
        <v>18</v>
      </c>
      <c r="R109" s="636" t="s">
        <v>18</v>
      </c>
      <c r="S109" s="631" t="s">
        <v>18</v>
      </c>
      <c r="T109" s="631">
        <v>0</v>
      </c>
      <c r="U109" s="631">
        <v>0</v>
      </c>
      <c r="V109" s="631">
        <v>383127</v>
      </c>
      <c r="W109" s="762">
        <v>537895</v>
      </c>
      <c r="X109" s="779" t="s">
        <v>1567</v>
      </c>
      <c r="Y109" s="636" t="s">
        <v>966</v>
      </c>
      <c r="Z109" s="636" t="s">
        <v>18</v>
      </c>
      <c r="AA109" s="588" t="s">
        <v>1223</v>
      </c>
      <c r="AB109" s="588" t="s">
        <v>1226</v>
      </c>
      <c r="AC109" s="678" t="s">
        <v>1318</v>
      </c>
      <c r="AD109" s="278" t="s">
        <v>982</v>
      </c>
      <c r="AE109" s="279">
        <v>0.3</v>
      </c>
      <c r="AF109" s="279">
        <v>0.5</v>
      </c>
      <c r="AG109" s="279">
        <v>0.7</v>
      </c>
      <c r="AH109" s="134">
        <v>0.9</v>
      </c>
      <c r="AI109" s="134">
        <v>1</v>
      </c>
      <c r="AJ109" s="134"/>
      <c r="AK109" s="134"/>
      <c r="AL109" s="134"/>
      <c r="AM109" s="134"/>
      <c r="AN109" s="134"/>
      <c r="AO109" s="134"/>
      <c r="AP109" s="134"/>
      <c r="AQ109" s="588"/>
      <c r="AR109" s="588" t="s">
        <v>1621</v>
      </c>
    </row>
    <row r="110" spans="1:44" s="191" customFormat="1" ht="30" customHeight="1" x14ac:dyDescent="0.25">
      <c r="B110" s="256">
        <v>2017</v>
      </c>
      <c r="C110" s="246" t="s">
        <v>16</v>
      </c>
      <c r="D110" s="637"/>
      <c r="E110" s="589"/>
      <c r="F110" s="637"/>
      <c r="G110" s="589"/>
      <c r="H110" s="637"/>
      <c r="I110" s="239" t="s">
        <v>489</v>
      </c>
      <c r="J110" s="299" t="s">
        <v>1500</v>
      </c>
      <c r="K110" s="589"/>
      <c r="L110" s="709"/>
      <c r="M110" s="589"/>
      <c r="N110" s="637"/>
      <c r="O110" s="246" t="s">
        <v>518</v>
      </c>
      <c r="P110" s="648"/>
      <c r="Q110" s="637"/>
      <c r="R110" s="637"/>
      <c r="S110" s="632"/>
      <c r="T110" s="632"/>
      <c r="U110" s="632"/>
      <c r="V110" s="632"/>
      <c r="W110" s="763"/>
      <c r="X110" s="614"/>
      <c r="Y110" s="637"/>
      <c r="Z110" s="637"/>
      <c r="AA110" s="589"/>
      <c r="AB110" s="589"/>
      <c r="AC110" s="678"/>
      <c r="AD110" s="280" t="s">
        <v>983</v>
      </c>
      <c r="AE110" s="281">
        <v>0.3</v>
      </c>
      <c r="AF110" s="279">
        <v>0.5</v>
      </c>
      <c r="AG110" s="279">
        <v>0.7</v>
      </c>
      <c r="AH110" s="134"/>
      <c r="AI110" s="134"/>
      <c r="AJ110" s="134"/>
      <c r="AK110" s="134"/>
      <c r="AL110" s="134"/>
      <c r="AM110" s="134"/>
      <c r="AN110" s="134"/>
      <c r="AO110" s="134"/>
      <c r="AP110" s="134"/>
      <c r="AQ110" s="589"/>
      <c r="AR110" s="589"/>
    </row>
    <row r="111" spans="1:44" s="191" customFormat="1" ht="30" customHeight="1" x14ac:dyDescent="0.25">
      <c r="B111" s="256">
        <v>2017</v>
      </c>
      <c r="C111" s="246" t="s">
        <v>16</v>
      </c>
      <c r="D111" s="636" t="s">
        <v>332</v>
      </c>
      <c r="E111" s="588" t="s">
        <v>574</v>
      </c>
      <c r="F111" s="636" t="s">
        <v>399</v>
      </c>
      <c r="G111" s="588" t="s">
        <v>792</v>
      </c>
      <c r="H111" s="636" t="s">
        <v>722</v>
      </c>
      <c r="I111" s="239" t="s">
        <v>489</v>
      </c>
      <c r="J111" s="299" t="s">
        <v>1501</v>
      </c>
      <c r="K111" s="588" t="s">
        <v>1681</v>
      </c>
      <c r="L111" s="708">
        <v>2</v>
      </c>
      <c r="M111" s="588" t="s">
        <v>1158</v>
      </c>
      <c r="N111" s="636" t="s">
        <v>333</v>
      </c>
      <c r="O111" s="246" t="s">
        <v>518</v>
      </c>
      <c r="P111" s="647" t="s">
        <v>18</v>
      </c>
      <c r="Q111" s="636" t="s">
        <v>18</v>
      </c>
      <c r="R111" s="636" t="s">
        <v>18</v>
      </c>
      <c r="S111" s="631" t="s">
        <v>18</v>
      </c>
      <c r="T111" s="631">
        <v>0</v>
      </c>
      <c r="U111" s="631">
        <v>0</v>
      </c>
      <c r="V111" s="631">
        <v>377022</v>
      </c>
      <c r="W111" s="762">
        <v>377022</v>
      </c>
      <c r="X111" s="588" t="s">
        <v>1573</v>
      </c>
      <c r="Y111" s="636" t="s">
        <v>966</v>
      </c>
      <c r="Z111" s="636" t="s">
        <v>18</v>
      </c>
      <c r="AA111" s="588" t="s">
        <v>1623</v>
      </c>
      <c r="AB111" s="588" t="s">
        <v>1225</v>
      </c>
      <c r="AC111" s="678" t="s">
        <v>1318</v>
      </c>
      <c r="AD111" s="278" t="s">
        <v>982</v>
      </c>
      <c r="AE111" s="279"/>
      <c r="AF111" s="279">
        <v>0.3</v>
      </c>
      <c r="AG111" s="279">
        <v>0.5</v>
      </c>
      <c r="AH111" s="134">
        <v>0.7</v>
      </c>
      <c r="AI111" s="134">
        <v>0.9</v>
      </c>
      <c r="AJ111" s="134">
        <v>1</v>
      </c>
      <c r="AK111" s="134"/>
      <c r="AL111" s="134"/>
      <c r="AM111" s="134"/>
      <c r="AN111" s="134"/>
      <c r="AO111" s="134"/>
      <c r="AP111" s="134"/>
      <c r="AQ111" s="588"/>
      <c r="AR111" s="588" t="s">
        <v>1622</v>
      </c>
    </row>
    <row r="112" spans="1:44" s="191" customFormat="1" ht="30" customHeight="1" x14ac:dyDescent="0.25">
      <c r="B112" s="256">
        <v>2017</v>
      </c>
      <c r="C112" s="246" t="s">
        <v>16</v>
      </c>
      <c r="D112" s="637"/>
      <c r="E112" s="589"/>
      <c r="F112" s="637"/>
      <c r="G112" s="589"/>
      <c r="H112" s="637"/>
      <c r="I112" s="239" t="s">
        <v>489</v>
      </c>
      <c r="J112" s="299" t="s">
        <v>1501</v>
      </c>
      <c r="K112" s="589"/>
      <c r="L112" s="709"/>
      <c r="M112" s="589"/>
      <c r="N112" s="637"/>
      <c r="O112" s="246" t="s">
        <v>518</v>
      </c>
      <c r="P112" s="648"/>
      <c r="Q112" s="637"/>
      <c r="R112" s="637"/>
      <c r="S112" s="632"/>
      <c r="T112" s="632"/>
      <c r="U112" s="632"/>
      <c r="V112" s="632"/>
      <c r="W112" s="763"/>
      <c r="X112" s="589"/>
      <c r="Y112" s="637"/>
      <c r="Z112" s="637"/>
      <c r="AA112" s="589"/>
      <c r="AB112" s="589"/>
      <c r="AC112" s="678"/>
      <c r="AD112" s="280" t="s">
        <v>983</v>
      </c>
      <c r="AE112" s="281"/>
      <c r="AF112" s="279">
        <v>0.3</v>
      </c>
      <c r="AG112" s="279">
        <v>0.5</v>
      </c>
      <c r="AH112" s="134"/>
      <c r="AI112" s="134"/>
      <c r="AJ112" s="134"/>
      <c r="AK112" s="134"/>
      <c r="AL112" s="134"/>
      <c r="AM112" s="134"/>
      <c r="AN112" s="134"/>
      <c r="AO112" s="134"/>
      <c r="AP112" s="134"/>
      <c r="AQ112" s="589"/>
      <c r="AR112" s="589"/>
    </row>
    <row r="113" spans="2:44" s="210" customFormat="1" ht="30" hidden="1" customHeight="1" x14ac:dyDescent="0.25">
      <c r="B113" s="257">
        <v>2018</v>
      </c>
      <c r="C113" s="251" t="s">
        <v>16</v>
      </c>
      <c r="D113" s="651" t="s">
        <v>332</v>
      </c>
      <c r="E113" s="619" t="s">
        <v>574</v>
      </c>
      <c r="F113" s="651" t="s">
        <v>399</v>
      </c>
      <c r="G113" s="619" t="s">
        <v>792</v>
      </c>
      <c r="H113" s="651" t="s">
        <v>722</v>
      </c>
      <c r="I113" s="241" t="s">
        <v>489</v>
      </c>
      <c r="J113" s="300" t="s">
        <v>1502</v>
      </c>
      <c r="K113" s="619" t="s">
        <v>1683</v>
      </c>
      <c r="L113" s="651">
        <v>2</v>
      </c>
      <c r="M113" s="619" t="s">
        <v>1158</v>
      </c>
      <c r="N113" s="651" t="s">
        <v>333</v>
      </c>
      <c r="O113" s="251" t="s">
        <v>518</v>
      </c>
      <c r="P113" s="656" t="s">
        <v>18</v>
      </c>
      <c r="Q113" s="651" t="s">
        <v>18</v>
      </c>
      <c r="R113" s="651" t="s">
        <v>18</v>
      </c>
      <c r="S113" s="654" t="s">
        <v>18</v>
      </c>
      <c r="T113" s="654">
        <v>0</v>
      </c>
      <c r="U113" s="654">
        <v>0</v>
      </c>
      <c r="V113" s="654">
        <v>0</v>
      </c>
      <c r="W113" s="766">
        <v>383127</v>
      </c>
      <c r="X113" s="619" t="s">
        <v>1282</v>
      </c>
      <c r="Y113" s="651" t="s">
        <v>966</v>
      </c>
      <c r="Z113" s="651" t="s">
        <v>18</v>
      </c>
      <c r="AA113" s="619" t="s">
        <v>1223</v>
      </c>
      <c r="AB113" s="619" t="s">
        <v>1224</v>
      </c>
      <c r="AC113" s="653" t="s">
        <v>986</v>
      </c>
      <c r="AD113" s="244" t="s">
        <v>982</v>
      </c>
      <c r="AE113" s="343"/>
      <c r="AF113" s="343">
        <v>0.7</v>
      </c>
      <c r="AG113" s="343">
        <v>0.9</v>
      </c>
      <c r="AH113" s="343">
        <v>1</v>
      </c>
      <c r="AI113" s="343"/>
      <c r="AJ113" s="343"/>
      <c r="AK113" s="236"/>
      <c r="AL113" s="236"/>
      <c r="AM113" s="236"/>
      <c r="AN113" s="236"/>
      <c r="AO113" s="196"/>
      <c r="AP113" s="196"/>
      <c r="AQ113" s="600"/>
      <c r="AR113" s="600" t="s">
        <v>1624</v>
      </c>
    </row>
    <row r="114" spans="2:44" s="210" customFormat="1" ht="30" hidden="1" customHeight="1" x14ac:dyDescent="0.25">
      <c r="B114" s="257">
        <v>2018</v>
      </c>
      <c r="C114" s="251" t="s">
        <v>16</v>
      </c>
      <c r="D114" s="652"/>
      <c r="E114" s="620"/>
      <c r="F114" s="652"/>
      <c r="G114" s="620"/>
      <c r="H114" s="652"/>
      <c r="I114" s="241" t="s">
        <v>489</v>
      </c>
      <c r="J114" s="300" t="s">
        <v>1502</v>
      </c>
      <c r="K114" s="620"/>
      <c r="L114" s="652"/>
      <c r="M114" s="620"/>
      <c r="N114" s="652"/>
      <c r="O114" s="251" t="s">
        <v>518</v>
      </c>
      <c r="P114" s="657"/>
      <c r="Q114" s="652"/>
      <c r="R114" s="652"/>
      <c r="S114" s="655"/>
      <c r="T114" s="655"/>
      <c r="U114" s="707"/>
      <c r="V114" s="707"/>
      <c r="W114" s="767"/>
      <c r="X114" s="620"/>
      <c r="Y114" s="652"/>
      <c r="Z114" s="652"/>
      <c r="AA114" s="620"/>
      <c r="AB114" s="620"/>
      <c r="AC114" s="653"/>
      <c r="AD114" s="244" t="s">
        <v>983</v>
      </c>
      <c r="AE114" s="344"/>
      <c r="AF114" s="343"/>
      <c r="AG114" s="343"/>
      <c r="AH114" s="343"/>
      <c r="AI114" s="343"/>
      <c r="AJ114" s="343"/>
      <c r="AK114" s="236"/>
      <c r="AL114" s="236"/>
      <c r="AM114" s="236"/>
      <c r="AN114" s="236"/>
      <c r="AO114" s="196"/>
      <c r="AP114" s="196"/>
      <c r="AQ114" s="601"/>
      <c r="AR114" s="601"/>
    </row>
    <row r="115" spans="2:44" s="210" customFormat="1" ht="30" hidden="1" customHeight="1" x14ac:dyDescent="0.25">
      <c r="B115" s="257">
        <v>2018</v>
      </c>
      <c r="C115" s="251" t="s">
        <v>16</v>
      </c>
      <c r="D115" s="651" t="s">
        <v>332</v>
      </c>
      <c r="E115" s="619" t="s">
        <v>574</v>
      </c>
      <c r="F115" s="651" t="s">
        <v>399</v>
      </c>
      <c r="G115" s="619" t="s">
        <v>792</v>
      </c>
      <c r="H115" s="651" t="s">
        <v>722</v>
      </c>
      <c r="I115" s="241" t="s">
        <v>489</v>
      </c>
      <c r="J115" s="300" t="s">
        <v>1503</v>
      </c>
      <c r="K115" s="619" t="s">
        <v>1682</v>
      </c>
      <c r="L115" s="651">
        <v>2</v>
      </c>
      <c r="M115" s="619" t="s">
        <v>1158</v>
      </c>
      <c r="N115" s="651" t="s">
        <v>333</v>
      </c>
      <c r="O115" s="251" t="s">
        <v>518</v>
      </c>
      <c r="P115" s="656" t="s">
        <v>18</v>
      </c>
      <c r="Q115" s="651" t="s">
        <v>18</v>
      </c>
      <c r="R115" s="651" t="s">
        <v>18</v>
      </c>
      <c r="S115" s="654" t="s">
        <v>18</v>
      </c>
      <c r="T115" s="654">
        <v>0</v>
      </c>
      <c r="U115" s="654">
        <v>0</v>
      </c>
      <c r="V115" s="654">
        <v>0</v>
      </c>
      <c r="W115" s="766">
        <v>377022</v>
      </c>
      <c r="X115" s="619" t="s">
        <v>1282</v>
      </c>
      <c r="Y115" s="651" t="s">
        <v>966</v>
      </c>
      <c r="Z115" s="651" t="s">
        <v>18</v>
      </c>
      <c r="AA115" s="619" t="s">
        <v>1623</v>
      </c>
      <c r="AB115" s="619" t="s">
        <v>1225</v>
      </c>
      <c r="AC115" s="653" t="s">
        <v>986</v>
      </c>
      <c r="AD115" s="244" t="s">
        <v>982</v>
      </c>
      <c r="AE115" s="343">
        <v>0.5</v>
      </c>
      <c r="AF115" s="343"/>
      <c r="AG115" s="343">
        <v>0.7</v>
      </c>
      <c r="AH115" s="343">
        <v>0.9</v>
      </c>
      <c r="AI115" s="343">
        <v>1</v>
      </c>
      <c r="AJ115" s="343"/>
      <c r="AK115" s="236"/>
      <c r="AL115" s="236"/>
      <c r="AM115" s="236"/>
      <c r="AN115" s="236"/>
      <c r="AO115" s="196"/>
      <c r="AP115" s="196"/>
      <c r="AQ115" s="600"/>
      <c r="AR115" s="600" t="s">
        <v>1625</v>
      </c>
    </row>
    <row r="116" spans="2:44" s="210" customFormat="1" ht="30" hidden="1" customHeight="1" x14ac:dyDescent="0.25">
      <c r="B116" s="257">
        <v>2018</v>
      </c>
      <c r="C116" s="251" t="s">
        <v>16</v>
      </c>
      <c r="D116" s="652"/>
      <c r="E116" s="620"/>
      <c r="F116" s="652"/>
      <c r="G116" s="620"/>
      <c r="H116" s="652"/>
      <c r="I116" s="241" t="s">
        <v>489</v>
      </c>
      <c r="J116" s="300" t="s">
        <v>1503</v>
      </c>
      <c r="K116" s="620"/>
      <c r="L116" s="652"/>
      <c r="M116" s="620"/>
      <c r="N116" s="652"/>
      <c r="O116" s="251" t="s">
        <v>518</v>
      </c>
      <c r="P116" s="657"/>
      <c r="Q116" s="652"/>
      <c r="R116" s="652"/>
      <c r="S116" s="655"/>
      <c r="T116" s="655"/>
      <c r="U116" s="707"/>
      <c r="V116" s="707"/>
      <c r="W116" s="767"/>
      <c r="X116" s="620"/>
      <c r="Y116" s="652"/>
      <c r="Z116" s="652"/>
      <c r="AA116" s="620"/>
      <c r="AB116" s="620"/>
      <c r="AC116" s="653"/>
      <c r="AD116" s="244" t="s">
        <v>983</v>
      </c>
      <c r="AE116" s="344"/>
      <c r="AF116" s="343"/>
      <c r="AG116" s="343"/>
      <c r="AH116" s="343"/>
      <c r="AI116" s="343"/>
      <c r="AJ116" s="343"/>
      <c r="AK116" s="236"/>
      <c r="AL116" s="236"/>
      <c r="AM116" s="236"/>
      <c r="AN116" s="236"/>
      <c r="AO116" s="196"/>
      <c r="AP116" s="196"/>
      <c r="AQ116" s="601"/>
      <c r="AR116" s="601"/>
    </row>
    <row r="117" spans="2:44" s="210" customFormat="1" ht="30" hidden="1" customHeight="1" x14ac:dyDescent="0.25">
      <c r="B117" s="257">
        <v>2019</v>
      </c>
      <c r="C117" s="251" t="s">
        <v>16</v>
      </c>
      <c r="D117" s="651" t="s">
        <v>332</v>
      </c>
      <c r="E117" s="619" t="s">
        <v>574</v>
      </c>
      <c r="F117" s="651" t="s">
        <v>399</v>
      </c>
      <c r="G117" s="619" t="s">
        <v>792</v>
      </c>
      <c r="H117" s="651" t="s">
        <v>722</v>
      </c>
      <c r="I117" s="241" t="s">
        <v>489</v>
      </c>
      <c r="J117" s="300" t="s">
        <v>1504</v>
      </c>
      <c r="K117" s="619" t="s">
        <v>1680</v>
      </c>
      <c r="L117" s="651">
        <v>2</v>
      </c>
      <c r="M117" s="619" t="s">
        <v>1158</v>
      </c>
      <c r="N117" s="651" t="s">
        <v>333</v>
      </c>
      <c r="O117" s="251" t="s">
        <v>518</v>
      </c>
      <c r="P117" s="656" t="s">
        <v>18</v>
      </c>
      <c r="Q117" s="651" t="s">
        <v>18</v>
      </c>
      <c r="R117" s="651" t="s">
        <v>18</v>
      </c>
      <c r="S117" s="654" t="s">
        <v>18</v>
      </c>
      <c r="T117" s="654">
        <v>0</v>
      </c>
      <c r="U117" s="654">
        <v>0</v>
      </c>
      <c r="V117" s="654">
        <v>0</v>
      </c>
      <c r="W117" s="654">
        <v>383127</v>
      </c>
      <c r="X117" s="619" t="s">
        <v>1282</v>
      </c>
      <c r="Y117" s="651" t="s">
        <v>966</v>
      </c>
      <c r="Z117" s="651" t="s">
        <v>18</v>
      </c>
      <c r="AA117" s="619" t="s">
        <v>1223</v>
      </c>
      <c r="AB117" s="619" t="s">
        <v>1226</v>
      </c>
      <c r="AC117" s="653" t="s">
        <v>987</v>
      </c>
      <c r="AD117" s="244" t="s">
        <v>982</v>
      </c>
      <c r="AE117" s="343"/>
      <c r="AF117" s="343">
        <v>0.9</v>
      </c>
      <c r="AG117" s="343">
        <v>1</v>
      </c>
      <c r="AH117" s="343"/>
      <c r="AI117" s="343"/>
      <c r="AJ117" s="343"/>
      <c r="AK117" s="236"/>
      <c r="AL117" s="236"/>
      <c r="AM117" s="236"/>
      <c r="AN117" s="236"/>
      <c r="AO117" s="196"/>
      <c r="AP117" s="196"/>
      <c r="AQ117" s="600"/>
      <c r="AR117" s="600" t="s">
        <v>1621</v>
      </c>
    </row>
    <row r="118" spans="2:44" s="210" customFormat="1" ht="30" hidden="1" customHeight="1" x14ac:dyDescent="0.25">
      <c r="B118" s="257">
        <v>2019</v>
      </c>
      <c r="C118" s="251" t="s">
        <v>16</v>
      </c>
      <c r="D118" s="652"/>
      <c r="E118" s="620"/>
      <c r="F118" s="652"/>
      <c r="G118" s="620"/>
      <c r="H118" s="652"/>
      <c r="I118" s="241" t="s">
        <v>489</v>
      </c>
      <c r="J118" s="300" t="s">
        <v>1504</v>
      </c>
      <c r="K118" s="620"/>
      <c r="L118" s="652"/>
      <c r="M118" s="620"/>
      <c r="N118" s="652"/>
      <c r="O118" s="251" t="s">
        <v>518</v>
      </c>
      <c r="P118" s="657"/>
      <c r="Q118" s="652"/>
      <c r="R118" s="652"/>
      <c r="S118" s="655"/>
      <c r="T118" s="655"/>
      <c r="U118" s="707"/>
      <c r="V118" s="707"/>
      <c r="W118" s="710"/>
      <c r="X118" s="620"/>
      <c r="Y118" s="652"/>
      <c r="Z118" s="652"/>
      <c r="AA118" s="620"/>
      <c r="AB118" s="620"/>
      <c r="AC118" s="653"/>
      <c r="AD118" s="244" t="s">
        <v>983</v>
      </c>
      <c r="AE118" s="344"/>
      <c r="AF118" s="343"/>
      <c r="AG118" s="343"/>
      <c r="AH118" s="343"/>
      <c r="AI118" s="343"/>
      <c r="AJ118" s="343"/>
      <c r="AK118" s="236"/>
      <c r="AL118" s="236"/>
      <c r="AM118" s="236"/>
      <c r="AN118" s="236"/>
      <c r="AO118" s="196"/>
      <c r="AP118" s="196"/>
      <c r="AQ118" s="601"/>
      <c r="AR118" s="601"/>
    </row>
    <row r="119" spans="2:44" s="210" customFormat="1" ht="30" hidden="1" customHeight="1" x14ac:dyDescent="0.25">
      <c r="B119" s="257">
        <v>2019</v>
      </c>
      <c r="C119" s="251" t="s">
        <v>16</v>
      </c>
      <c r="D119" s="651" t="s">
        <v>332</v>
      </c>
      <c r="E119" s="619" t="s">
        <v>574</v>
      </c>
      <c r="F119" s="651" t="s">
        <v>399</v>
      </c>
      <c r="G119" s="619" t="s">
        <v>792</v>
      </c>
      <c r="H119" s="651" t="s">
        <v>722</v>
      </c>
      <c r="I119" s="241" t="s">
        <v>489</v>
      </c>
      <c r="J119" s="300" t="s">
        <v>1505</v>
      </c>
      <c r="K119" s="619" t="s">
        <v>1684</v>
      </c>
      <c r="L119" s="651">
        <v>2</v>
      </c>
      <c r="M119" s="619" t="s">
        <v>1158</v>
      </c>
      <c r="N119" s="651" t="s">
        <v>333</v>
      </c>
      <c r="O119" s="251" t="s">
        <v>518</v>
      </c>
      <c r="P119" s="656" t="s">
        <v>18</v>
      </c>
      <c r="Q119" s="651" t="s">
        <v>18</v>
      </c>
      <c r="R119" s="651" t="s">
        <v>18</v>
      </c>
      <c r="S119" s="654" t="s">
        <v>18</v>
      </c>
      <c r="T119" s="654">
        <v>0</v>
      </c>
      <c r="U119" s="654">
        <v>0</v>
      </c>
      <c r="V119" s="654">
        <v>0</v>
      </c>
      <c r="W119" s="654">
        <v>377022</v>
      </c>
      <c r="X119" s="619" t="s">
        <v>1282</v>
      </c>
      <c r="Y119" s="651" t="s">
        <v>966</v>
      </c>
      <c r="Z119" s="651" t="s">
        <v>18</v>
      </c>
      <c r="AA119" s="619" t="s">
        <v>1623</v>
      </c>
      <c r="AB119" s="619" t="s">
        <v>1228</v>
      </c>
      <c r="AC119" s="653" t="s">
        <v>987</v>
      </c>
      <c r="AD119" s="244" t="s">
        <v>982</v>
      </c>
      <c r="AE119" s="343">
        <v>0.7</v>
      </c>
      <c r="AF119" s="343"/>
      <c r="AG119" s="343">
        <v>0.9</v>
      </c>
      <c r="AH119" s="343">
        <v>1</v>
      </c>
      <c r="AI119" s="343"/>
      <c r="AJ119" s="343"/>
      <c r="AK119" s="236"/>
      <c r="AL119" s="236"/>
      <c r="AM119" s="236"/>
      <c r="AN119" s="236"/>
      <c r="AO119" s="196"/>
      <c r="AP119" s="196"/>
      <c r="AQ119" s="600"/>
      <c r="AR119" s="600" t="s">
        <v>1621</v>
      </c>
    </row>
    <row r="120" spans="2:44" s="210" customFormat="1" ht="30" hidden="1" customHeight="1" x14ac:dyDescent="0.25">
      <c r="B120" s="257">
        <v>2019</v>
      </c>
      <c r="C120" s="251" t="s">
        <v>16</v>
      </c>
      <c r="D120" s="652"/>
      <c r="E120" s="620"/>
      <c r="F120" s="652"/>
      <c r="G120" s="620"/>
      <c r="H120" s="652"/>
      <c r="I120" s="241" t="s">
        <v>489</v>
      </c>
      <c r="J120" s="300" t="s">
        <v>1505</v>
      </c>
      <c r="K120" s="620"/>
      <c r="L120" s="652"/>
      <c r="M120" s="620"/>
      <c r="N120" s="652"/>
      <c r="O120" s="251" t="s">
        <v>518</v>
      </c>
      <c r="P120" s="657"/>
      <c r="Q120" s="652"/>
      <c r="R120" s="652"/>
      <c r="S120" s="655"/>
      <c r="T120" s="655"/>
      <c r="U120" s="707"/>
      <c r="V120" s="707"/>
      <c r="W120" s="710"/>
      <c r="X120" s="620"/>
      <c r="Y120" s="652"/>
      <c r="Z120" s="652"/>
      <c r="AA120" s="620"/>
      <c r="AB120" s="620"/>
      <c r="AC120" s="653"/>
      <c r="AD120" s="244" t="s">
        <v>983</v>
      </c>
      <c r="AE120" s="237"/>
      <c r="AF120" s="236"/>
      <c r="AG120" s="236"/>
      <c r="AH120" s="236"/>
      <c r="AI120" s="236"/>
      <c r="AJ120" s="236"/>
      <c r="AK120" s="236"/>
      <c r="AL120" s="236"/>
      <c r="AM120" s="236"/>
      <c r="AN120" s="236"/>
      <c r="AO120" s="196"/>
      <c r="AP120" s="196"/>
      <c r="AQ120" s="601"/>
      <c r="AR120" s="601"/>
    </row>
    <row r="121" spans="2:44" ht="30" customHeight="1" x14ac:dyDescent="0.25">
      <c r="B121" s="256">
        <v>2017</v>
      </c>
      <c r="C121" s="246" t="s">
        <v>16</v>
      </c>
      <c r="D121" s="636" t="s">
        <v>332</v>
      </c>
      <c r="E121" s="588" t="s">
        <v>574</v>
      </c>
      <c r="F121" s="636" t="s">
        <v>400</v>
      </c>
      <c r="G121" s="588" t="s">
        <v>792</v>
      </c>
      <c r="H121" s="636" t="s">
        <v>722</v>
      </c>
      <c r="I121" s="239" t="s">
        <v>490</v>
      </c>
      <c r="J121" s="299" t="s">
        <v>1506</v>
      </c>
      <c r="K121" s="588" t="s">
        <v>1689</v>
      </c>
      <c r="L121" s="708">
        <v>1</v>
      </c>
      <c r="M121" s="588" t="s">
        <v>929</v>
      </c>
      <c r="N121" s="636" t="s">
        <v>333</v>
      </c>
      <c r="O121" s="405" t="s">
        <v>519</v>
      </c>
      <c r="P121" s="647" t="s">
        <v>18</v>
      </c>
      <c r="Q121" s="636" t="s">
        <v>18</v>
      </c>
      <c r="R121" s="636" t="s">
        <v>18</v>
      </c>
      <c r="S121" s="631" t="s">
        <v>18</v>
      </c>
      <c r="T121" s="631">
        <v>0</v>
      </c>
      <c r="U121" s="631">
        <v>0</v>
      </c>
      <c r="V121" s="631">
        <v>2577375</v>
      </c>
      <c r="W121" s="762">
        <v>1200000</v>
      </c>
      <c r="X121" s="588" t="s">
        <v>1574</v>
      </c>
      <c r="Y121" s="636" t="s">
        <v>966</v>
      </c>
      <c r="Z121" s="636" t="s">
        <v>18</v>
      </c>
      <c r="AA121" s="588" t="s">
        <v>1112</v>
      </c>
      <c r="AB121" s="588" t="s">
        <v>1113</v>
      </c>
      <c r="AC121" s="678" t="s">
        <v>1318</v>
      </c>
      <c r="AD121" s="278" t="s">
        <v>982</v>
      </c>
      <c r="AE121" s="279"/>
      <c r="AF121" s="279">
        <v>0.4</v>
      </c>
      <c r="AG121" s="346">
        <v>0.5</v>
      </c>
      <c r="AH121" s="345"/>
      <c r="AI121" s="345">
        <v>0.9</v>
      </c>
      <c r="AJ121" s="345">
        <v>1</v>
      </c>
      <c r="AK121" s="144"/>
      <c r="AL121" s="144"/>
      <c r="AM121" s="144"/>
      <c r="AN121" s="144"/>
      <c r="AO121" s="144"/>
      <c r="AP121" s="144"/>
      <c r="AQ121" s="633"/>
      <c r="AR121" s="633" t="s">
        <v>1626</v>
      </c>
    </row>
    <row r="122" spans="2:44" s="180" customFormat="1" ht="30" customHeight="1" x14ac:dyDescent="0.25">
      <c r="B122" s="256">
        <v>2017</v>
      </c>
      <c r="C122" s="240" t="s">
        <v>16</v>
      </c>
      <c r="D122" s="637"/>
      <c r="E122" s="589"/>
      <c r="F122" s="637"/>
      <c r="G122" s="589"/>
      <c r="H122" s="637"/>
      <c r="I122" s="239" t="s">
        <v>490</v>
      </c>
      <c r="J122" s="299" t="s">
        <v>1506</v>
      </c>
      <c r="K122" s="589"/>
      <c r="L122" s="709"/>
      <c r="M122" s="589"/>
      <c r="N122" s="637"/>
      <c r="O122" s="405" t="s">
        <v>519</v>
      </c>
      <c r="P122" s="648"/>
      <c r="Q122" s="637"/>
      <c r="R122" s="637"/>
      <c r="S122" s="632"/>
      <c r="T122" s="632"/>
      <c r="U122" s="632"/>
      <c r="V122" s="632"/>
      <c r="W122" s="763"/>
      <c r="X122" s="589"/>
      <c r="Y122" s="637"/>
      <c r="Z122" s="637"/>
      <c r="AA122" s="589"/>
      <c r="AB122" s="589"/>
      <c r="AC122" s="678"/>
      <c r="AD122" s="280" t="s">
        <v>983</v>
      </c>
      <c r="AE122" s="281"/>
      <c r="AF122" s="279">
        <v>0.4</v>
      </c>
      <c r="AG122" s="346">
        <v>0.5</v>
      </c>
      <c r="AH122" s="345"/>
      <c r="AI122" s="345"/>
      <c r="AJ122" s="345"/>
      <c r="AK122" s="144"/>
      <c r="AL122" s="144"/>
      <c r="AM122" s="144"/>
      <c r="AN122" s="144"/>
      <c r="AO122" s="144"/>
      <c r="AP122" s="144"/>
      <c r="AQ122" s="634"/>
      <c r="AR122" s="634"/>
    </row>
    <row r="123" spans="2:44" s="180" customFormat="1" ht="30" hidden="1" customHeight="1" x14ac:dyDescent="0.25">
      <c r="B123" s="257">
        <v>2018</v>
      </c>
      <c r="C123" s="251" t="s">
        <v>16</v>
      </c>
      <c r="D123" s="651" t="s">
        <v>332</v>
      </c>
      <c r="E123" s="619" t="s">
        <v>574</v>
      </c>
      <c r="F123" s="651" t="s">
        <v>400</v>
      </c>
      <c r="G123" s="619" t="s">
        <v>792</v>
      </c>
      <c r="H123" s="651" t="s">
        <v>722</v>
      </c>
      <c r="I123" s="241" t="s">
        <v>490</v>
      </c>
      <c r="J123" s="300" t="s">
        <v>1507</v>
      </c>
      <c r="K123" s="619" t="s">
        <v>1690</v>
      </c>
      <c r="L123" s="651">
        <v>1</v>
      </c>
      <c r="M123" s="619" t="s">
        <v>929</v>
      </c>
      <c r="N123" s="651" t="s">
        <v>333</v>
      </c>
      <c r="O123" s="406" t="s">
        <v>519</v>
      </c>
      <c r="P123" s="656" t="s">
        <v>18</v>
      </c>
      <c r="Q123" s="651" t="s">
        <v>18</v>
      </c>
      <c r="R123" s="651" t="s">
        <v>18</v>
      </c>
      <c r="S123" s="654" t="s">
        <v>18</v>
      </c>
      <c r="T123" s="654">
        <v>0</v>
      </c>
      <c r="U123" s="654">
        <v>0</v>
      </c>
      <c r="V123" s="654">
        <v>0</v>
      </c>
      <c r="W123" s="762">
        <v>1200000</v>
      </c>
      <c r="X123" s="619" t="s">
        <v>1199</v>
      </c>
      <c r="Y123" s="651" t="s">
        <v>966</v>
      </c>
      <c r="Z123" s="651" t="s">
        <v>18</v>
      </c>
      <c r="AA123" s="619" t="s">
        <v>1229</v>
      </c>
      <c r="AB123" s="619" t="s">
        <v>1230</v>
      </c>
      <c r="AC123" s="653" t="s">
        <v>986</v>
      </c>
      <c r="AD123" s="195" t="s">
        <v>982</v>
      </c>
      <c r="AE123" s="347">
        <v>0.5</v>
      </c>
      <c r="AF123" s="347"/>
      <c r="AG123" s="347">
        <v>0.75</v>
      </c>
      <c r="AH123" s="347">
        <v>0.9</v>
      </c>
      <c r="AI123" s="347">
        <v>1</v>
      </c>
      <c r="AJ123" s="201"/>
      <c r="AK123" s="201"/>
      <c r="AL123" s="201"/>
      <c r="AM123" s="201"/>
      <c r="AN123" s="201"/>
      <c r="AO123" s="201"/>
      <c r="AP123" s="201"/>
      <c r="AQ123" s="600"/>
      <c r="AR123" s="600" t="s">
        <v>1627</v>
      </c>
    </row>
    <row r="124" spans="2:44" s="180" customFormat="1" ht="30" hidden="1" customHeight="1" x14ac:dyDescent="0.25">
      <c r="B124" s="257">
        <v>2018</v>
      </c>
      <c r="C124" s="251" t="s">
        <v>16</v>
      </c>
      <c r="D124" s="652"/>
      <c r="E124" s="620"/>
      <c r="F124" s="652"/>
      <c r="G124" s="620"/>
      <c r="H124" s="652"/>
      <c r="I124" s="241" t="s">
        <v>490</v>
      </c>
      <c r="J124" s="300" t="s">
        <v>1507</v>
      </c>
      <c r="K124" s="620"/>
      <c r="L124" s="652"/>
      <c r="M124" s="620"/>
      <c r="N124" s="652"/>
      <c r="O124" s="406" t="s">
        <v>519</v>
      </c>
      <c r="P124" s="657"/>
      <c r="Q124" s="652"/>
      <c r="R124" s="652"/>
      <c r="S124" s="655"/>
      <c r="T124" s="655"/>
      <c r="U124" s="707"/>
      <c r="V124" s="707"/>
      <c r="W124" s="763"/>
      <c r="X124" s="620"/>
      <c r="Y124" s="652"/>
      <c r="Z124" s="652"/>
      <c r="AA124" s="620"/>
      <c r="AB124" s="620"/>
      <c r="AC124" s="665"/>
      <c r="AD124" s="195" t="s">
        <v>983</v>
      </c>
      <c r="AE124" s="348"/>
      <c r="AF124" s="347"/>
      <c r="AG124" s="347"/>
      <c r="AH124" s="347"/>
      <c r="AI124" s="347"/>
      <c r="AJ124" s="201"/>
      <c r="AK124" s="201"/>
      <c r="AL124" s="201"/>
      <c r="AM124" s="201"/>
      <c r="AN124" s="201"/>
      <c r="AO124" s="201"/>
      <c r="AP124" s="201"/>
      <c r="AQ124" s="601"/>
      <c r="AR124" s="601"/>
    </row>
    <row r="125" spans="2:44" s="180" customFormat="1" ht="30" hidden="1" customHeight="1" x14ac:dyDescent="0.25">
      <c r="B125" s="257">
        <v>2019</v>
      </c>
      <c r="C125" s="251" t="s">
        <v>16</v>
      </c>
      <c r="D125" s="651" t="s">
        <v>332</v>
      </c>
      <c r="E125" s="619" t="s">
        <v>574</v>
      </c>
      <c r="F125" s="651" t="s">
        <v>400</v>
      </c>
      <c r="G125" s="619" t="s">
        <v>792</v>
      </c>
      <c r="H125" s="651" t="s">
        <v>722</v>
      </c>
      <c r="I125" s="241" t="s">
        <v>490</v>
      </c>
      <c r="J125" s="300" t="s">
        <v>1508</v>
      </c>
      <c r="K125" s="619" t="s">
        <v>1691</v>
      </c>
      <c r="L125" s="651">
        <v>1</v>
      </c>
      <c r="M125" s="619" t="s">
        <v>929</v>
      </c>
      <c r="N125" s="651" t="s">
        <v>333</v>
      </c>
      <c r="O125" s="406" t="s">
        <v>519</v>
      </c>
      <c r="P125" s="656" t="s">
        <v>18</v>
      </c>
      <c r="Q125" s="651" t="s">
        <v>18</v>
      </c>
      <c r="R125" s="651" t="s">
        <v>18</v>
      </c>
      <c r="S125" s="654" t="s">
        <v>18</v>
      </c>
      <c r="T125" s="654">
        <v>0</v>
      </c>
      <c r="U125" s="654">
        <v>0</v>
      </c>
      <c r="V125" s="654">
        <v>0</v>
      </c>
      <c r="W125" s="654">
        <v>3118624.34</v>
      </c>
      <c r="X125" s="619" t="s">
        <v>1199</v>
      </c>
      <c r="Y125" s="651" t="s">
        <v>966</v>
      </c>
      <c r="Z125" s="651" t="s">
        <v>18</v>
      </c>
      <c r="AA125" s="619" t="s">
        <v>1229</v>
      </c>
      <c r="AB125" s="619" t="s">
        <v>1230</v>
      </c>
      <c r="AC125" s="653" t="s">
        <v>987</v>
      </c>
      <c r="AD125" s="195" t="s">
        <v>982</v>
      </c>
      <c r="AE125" s="347">
        <v>0.5</v>
      </c>
      <c r="AF125" s="347"/>
      <c r="AG125" s="347">
        <v>0.75</v>
      </c>
      <c r="AH125" s="347">
        <v>0.9</v>
      </c>
      <c r="AI125" s="347">
        <v>1</v>
      </c>
      <c r="AJ125" s="201"/>
      <c r="AK125" s="201"/>
      <c r="AL125" s="201"/>
      <c r="AM125" s="201"/>
      <c r="AN125" s="201"/>
      <c r="AO125" s="201"/>
      <c r="AP125" s="201"/>
      <c r="AQ125" s="600"/>
      <c r="AR125" s="600" t="s">
        <v>1627</v>
      </c>
    </row>
    <row r="126" spans="2:44" s="180" customFormat="1" ht="30" hidden="1" customHeight="1" x14ac:dyDescent="0.25">
      <c r="B126" s="257">
        <v>2019</v>
      </c>
      <c r="C126" s="251" t="s">
        <v>16</v>
      </c>
      <c r="D126" s="652"/>
      <c r="E126" s="620"/>
      <c r="F126" s="652"/>
      <c r="G126" s="620"/>
      <c r="H126" s="652"/>
      <c r="I126" s="241" t="s">
        <v>490</v>
      </c>
      <c r="J126" s="300" t="s">
        <v>1508</v>
      </c>
      <c r="K126" s="620"/>
      <c r="L126" s="652"/>
      <c r="M126" s="620"/>
      <c r="N126" s="652"/>
      <c r="O126" s="406" t="s">
        <v>519</v>
      </c>
      <c r="P126" s="657"/>
      <c r="Q126" s="652"/>
      <c r="R126" s="652"/>
      <c r="S126" s="655"/>
      <c r="T126" s="655"/>
      <c r="U126" s="707"/>
      <c r="V126" s="707"/>
      <c r="W126" s="655"/>
      <c r="X126" s="620"/>
      <c r="Y126" s="652"/>
      <c r="Z126" s="652"/>
      <c r="AA126" s="620"/>
      <c r="AB126" s="620"/>
      <c r="AC126" s="665"/>
      <c r="AD126" s="195" t="s">
        <v>983</v>
      </c>
      <c r="AE126" s="202"/>
      <c r="AF126" s="201"/>
      <c r="AG126" s="201"/>
      <c r="AH126" s="201"/>
      <c r="AI126" s="201"/>
      <c r="AJ126" s="201"/>
      <c r="AK126" s="201"/>
      <c r="AL126" s="201"/>
      <c r="AM126" s="201"/>
      <c r="AN126" s="201"/>
      <c r="AO126" s="201"/>
      <c r="AP126" s="201"/>
      <c r="AQ126" s="601"/>
      <c r="AR126" s="601"/>
    </row>
    <row r="127" spans="2:44" s="211" customFormat="1" ht="30" customHeight="1" x14ac:dyDescent="0.25">
      <c r="B127" s="358">
        <v>2017</v>
      </c>
      <c r="C127" s="356" t="s">
        <v>16</v>
      </c>
      <c r="D127" s="636" t="s">
        <v>332</v>
      </c>
      <c r="E127" s="588" t="s">
        <v>574</v>
      </c>
      <c r="F127" s="636" t="s">
        <v>400</v>
      </c>
      <c r="G127" s="588" t="s">
        <v>792</v>
      </c>
      <c r="H127" s="636" t="s">
        <v>722</v>
      </c>
      <c r="I127" s="353" t="s">
        <v>490</v>
      </c>
      <c r="J127" s="353" t="s">
        <v>1509</v>
      </c>
      <c r="K127" s="588" t="s">
        <v>1692</v>
      </c>
      <c r="L127" s="636">
        <v>1</v>
      </c>
      <c r="M127" s="588" t="s">
        <v>921</v>
      </c>
      <c r="N127" s="636" t="s">
        <v>333</v>
      </c>
      <c r="O127" s="356" t="s">
        <v>519</v>
      </c>
      <c r="P127" s="647" t="s">
        <v>18</v>
      </c>
      <c r="Q127" s="636" t="s">
        <v>18</v>
      </c>
      <c r="R127" s="636" t="s">
        <v>18</v>
      </c>
      <c r="S127" s="631" t="s">
        <v>18</v>
      </c>
      <c r="T127" s="631">
        <v>0</v>
      </c>
      <c r="U127" s="631">
        <v>0</v>
      </c>
      <c r="V127" s="631">
        <v>0</v>
      </c>
      <c r="W127" s="762">
        <v>953629</v>
      </c>
      <c r="X127" s="588" t="s">
        <v>1575</v>
      </c>
      <c r="Y127" s="636" t="s">
        <v>966</v>
      </c>
      <c r="Z127" s="636" t="s">
        <v>18</v>
      </c>
      <c r="AA127" s="588" t="s">
        <v>1628</v>
      </c>
      <c r="AB127" s="588" t="s">
        <v>1629</v>
      </c>
      <c r="AC127" s="590" t="s">
        <v>1170</v>
      </c>
      <c r="AD127" s="274" t="s">
        <v>982</v>
      </c>
      <c r="AE127" s="276"/>
      <c r="AF127" s="276">
        <v>0.1</v>
      </c>
      <c r="AG127" s="276">
        <v>0.25</v>
      </c>
      <c r="AH127" s="349">
        <v>0.5</v>
      </c>
      <c r="AI127" s="349">
        <v>0.75</v>
      </c>
      <c r="AJ127" s="349">
        <v>0.9</v>
      </c>
      <c r="AK127" s="349">
        <v>1</v>
      </c>
      <c r="AL127" s="349"/>
      <c r="AM127" s="349"/>
      <c r="AN127" s="349"/>
      <c r="AO127" s="349"/>
      <c r="AP127" s="349"/>
      <c r="AQ127" s="633"/>
      <c r="AR127" s="633" t="s">
        <v>1650</v>
      </c>
    </row>
    <row r="128" spans="2:44" s="211" customFormat="1" ht="37.5" customHeight="1" x14ac:dyDescent="0.25">
      <c r="B128" s="358">
        <v>2017</v>
      </c>
      <c r="C128" s="354" t="s">
        <v>16</v>
      </c>
      <c r="D128" s="637"/>
      <c r="E128" s="589"/>
      <c r="F128" s="637"/>
      <c r="G128" s="589"/>
      <c r="H128" s="637"/>
      <c r="I128" s="353" t="s">
        <v>490</v>
      </c>
      <c r="J128" s="353" t="s">
        <v>1509</v>
      </c>
      <c r="K128" s="589"/>
      <c r="L128" s="637"/>
      <c r="M128" s="589"/>
      <c r="N128" s="637"/>
      <c r="O128" s="356" t="s">
        <v>519</v>
      </c>
      <c r="P128" s="648"/>
      <c r="Q128" s="637"/>
      <c r="R128" s="637"/>
      <c r="S128" s="632"/>
      <c r="T128" s="632"/>
      <c r="U128" s="632"/>
      <c r="V128" s="632"/>
      <c r="W128" s="763"/>
      <c r="X128" s="589"/>
      <c r="Y128" s="637"/>
      <c r="Z128" s="637"/>
      <c r="AA128" s="589"/>
      <c r="AB128" s="589"/>
      <c r="AC128" s="590"/>
      <c r="AD128" s="275" t="s">
        <v>983</v>
      </c>
      <c r="AE128" s="277"/>
      <c r="AF128" s="276">
        <v>0.1</v>
      </c>
      <c r="AG128" s="276">
        <v>0.1</v>
      </c>
      <c r="AH128" s="349"/>
      <c r="AI128" s="349"/>
      <c r="AJ128" s="349"/>
      <c r="AK128" s="349"/>
      <c r="AL128" s="349"/>
      <c r="AM128" s="349"/>
      <c r="AN128" s="349"/>
      <c r="AO128" s="349"/>
      <c r="AP128" s="349"/>
      <c r="AQ128" s="634"/>
      <c r="AR128" s="634"/>
    </row>
    <row r="129" spans="2:44" s="211" customFormat="1" ht="30" hidden="1" customHeight="1" x14ac:dyDescent="0.25">
      <c r="B129" s="359">
        <v>2018</v>
      </c>
      <c r="C129" s="357" t="s">
        <v>16</v>
      </c>
      <c r="D129" s="651" t="s">
        <v>332</v>
      </c>
      <c r="E129" s="619" t="s">
        <v>574</v>
      </c>
      <c r="F129" s="651" t="s">
        <v>400</v>
      </c>
      <c r="G129" s="619" t="s">
        <v>792</v>
      </c>
      <c r="H129" s="651" t="s">
        <v>722</v>
      </c>
      <c r="I129" s="355" t="s">
        <v>490</v>
      </c>
      <c r="J129" s="355" t="s">
        <v>1510</v>
      </c>
      <c r="K129" s="619" t="s">
        <v>1693</v>
      </c>
      <c r="L129" s="651">
        <v>1</v>
      </c>
      <c r="M129" s="619" t="s">
        <v>921</v>
      </c>
      <c r="N129" s="651" t="s">
        <v>333</v>
      </c>
      <c r="O129" s="357" t="s">
        <v>519</v>
      </c>
      <c r="P129" s="656" t="s">
        <v>18</v>
      </c>
      <c r="Q129" s="651" t="s">
        <v>18</v>
      </c>
      <c r="R129" s="651" t="s">
        <v>18</v>
      </c>
      <c r="S129" s="654" t="s">
        <v>18</v>
      </c>
      <c r="T129" s="654">
        <v>0</v>
      </c>
      <c r="U129" s="654">
        <v>0</v>
      </c>
      <c r="V129" s="654">
        <v>0</v>
      </c>
      <c r="W129" s="762">
        <v>953629</v>
      </c>
      <c r="X129" s="619" t="s">
        <v>1199</v>
      </c>
      <c r="Y129" s="651" t="s">
        <v>966</v>
      </c>
      <c r="Z129" s="651" t="s">
        <v>18</v>
      </c>
      <c r="AA129" s="619" t="s">
        <v>1628</v>
      </c>
      <c r="AB129" s="619" t="s">
        <v>1630</v>
      </c>
      <c r="AC129" s="653" t="s">
        <v>986</v>
      </c>
      <c r="AD129" s="350" t="s">
        <v>982</v>
      </c>
      <c r="AE129" s="351">
        <v>0.25</v>
      </c>
      <c r="AF129" s="351">
        <v>0.5</v>
      </c>
      <c r="AG129" s="351"/>
      <c r="AH129" s="351">
        <v>0.75</v>
      </c>
      <c r="AI129" s="351">
        <v>0.9</v>
      </c>
      <c r="AJ129" s="351">
        <v>1</v>
      </c>
      <c r="AK129" s="351"/>
      <c r="AL129" s="351"/>
      <c r="AM129" s="351"/>
      <c r="AN129" s="351"/>
      <c r="AO129" s="351"/>
      <c r="AP129" s="351"/>
      <c r="AQ129" s="600"/>
      <c r="AR129" s="600" t="s">
        <v>1631</v>
      </c>
    </row>
    <row r="130" spans="2:44" s="211" customFormat="1" ht="30" hidden="1" customHeight="1" x14ac:dyDescent="0.25">
      <c r="B130" s="359">
        <v>2018</v>
      </c>
      <c r="C130" s="357" t="s">
        <v>16</v>
      </c>
      <c r="D130" s="652"/>
      <c r="E130" s="620"/>
      <c r="F130" s="652"/>
      <c r="G130" s="620"/>
      <c r="H130" s="652"/>
      <c r="I130" s="355" t="s">
        <v>490</v>
      </c>
      <c r="J130" s="355" t="s">
        <v>1510</v>
      </c>
      <c r="K130" s="620"/>
      <c r="L130" s="652"/>
      <c r="M130" s="620"/>
      <c r="N130" s="652"/>
      <c r="O130" s="357" t="s">
        <v>519</v>
      </c>
      <c r="P130" s="657"/>
      <c r="Q130" s="652"/>
      <c r="R130" s="652"/>
      <c r="S130" s="655"/>
      <c r="T130" s="655"/>
      <c r="U130" s="707"/>
      <c r="V130" s="707"/>
      <c r="W130" s="763"/>
      <c r="X130" s="620"/>
      <c r="Y130" s="652"/>
      <c r="Z130" s="652"/>
      <c r="AA130" s="620"/>
      <c r="AB130" s="620"/>
      <c r="AC130" s="665"/>
      <c r="AD130" s="350" t="s">
        <v>983</v>
      </c>
      <c r="AE130" s="352"/>
      <c r="AF130" s="351"/>
      <c r="AG130" s="351"/>
      <c r="AH130" s="351"/>
      <c r="AI130" s="351"/>
      <c r="AJ130" s="351"/>
      <c r="AK130" s="351"/>
      <c r="AL130" s="351"/>
      <c r="AM130" s="351"/>
      <c r="AN130" s="351"/>
      <c r="AO130" s="351"/>
      <c r="AP130" s="351"/>
      <c r="AQ130" s="601"/>
      <c r="AR130" s="601"/>
    </row>
    <row r="131" spans="2:44" s="211" customFormat="1" ht="30" hidden="1" customHeight="1" x14ac:dyDescent="0.25">
      <c r="B131" s="359">
        <v>2019</v>
      </c>
      <c r="C131" s="357" t="s">
        <v>16</v>
      </c>
      <c r="D131" s="651" t="s">
        <v>332</v>
      </c>
      <c r="E131" s="619" t="s">
        <v>574</v>
      </c>
      <c r="F131" s="651" t="s">
        <v>400</v>
      </c>
      <c r="G131" s="619" t="s">
        <v>792</v>
      </c>
      <c r="H131" s="651" t="s">
        <v>722</v>
      </c>
      <c r="I131" s="355" t="s">
        <v>490</v>
      </c>
      <c r="J131" s="355" t="s">
        <v>1511</v>
      </c>
      <c r="K131" s="619" t="s">
        <v>1783</v>
      </c>
      <c r="L131" s="651">
        <v>1</v>
      </c>
      <c r="M131" s="619" t="s">
        <v>921</v>
      </c>
      <c r="N131" s="651" t="s">
        <v>333</v>
      </c>
      <c r="O131" s="357" t="s">
        <v>519</v>
      </c>
      <c r="P131" s="656" t="s">
        <v>18</v>
      </c>
      <c r="Q131" s="651" t="s">
        <v>18</v>
      </c>
      <c r="R131" s="651" t="s">
        <v>18</v>
      </c>
      <c r="S131" s="654" t="s">
        <v>18</v>
      </c>
      <c r="T131" s="654">
        <v>0</v>
      </c>
      <c r="U131" s="654">
        <v>0</v>
      </c>
      <c r="V131" s="654">
        <v>0</v>
      </c>
      <c r="W131" s="654">
        <v>3118624.34</v>
      </c>
      <c r="X131" s="619" t="s">
        <v>1199</v>
      </c>
      <c r="Y131" s="651" t="s">
        <v>966</v>
      </c>
      <c r="Z131" s="651" t="s">
        <v>18</v>
      </c>
      <c r="AA131" s="619" t="s">
        <v>1628</v>
      </c>
      <c r="AB131" s="619" t="s">
        <v>1630</v>
      </c>
      <c r="AC131" s="653" t="s">
        <v>987</v>
      </c>
      <c r="AD131" s="350" t="s">
        <v>982</v>
      </c>
      <c r="AE131" s="351">
        <v>0.25</v>
      </c>
      <c r="AF131" s="351">
        <v>0.5</v>
      </c>
      <c r="AG131" s="351"/>
      <c r="AH131" s="351">
        <v>0.75</v>
      </c>
      <c r="AI131" s="351">
        <v>0.9</v>
      </c>
      <c r="AJ131" s="351">
        <v>1</v>
      </c>
      <c r="AK131" s="351"/>
      <c r="AL131" s="351"/>
      <c r="AM131" s="351"/>
      <c r="AN131" s="351"/>
      <c r="AO131" s="351"/>
      <c r="AP131" s="351"/>
      <c r="AQ131" s="600"/>
      <c r="AR131" s="600" t="s">
        <v>1631</v>
      </c>
    </row>
    <row r="132" spans="2:44" s="211" customFormat="1" ht="30" hidden="1" customHeight="1" x14ac:dyDescent="0.25">
      <c r="B132" s="359">
        <v>2019</v>
      </c>
      <c r="C132" s="357" t="s">
        <v>16</v>
      </c>
      <c r="D132" s="652"/>
      <c r="E132" s="620"/>
      <c r="F132" s="652"/>
      <c r="G132" s="620"/>
      <c r="H132" s="652"/>
      <c r="I132" s="355" t="s">
        <v>490</v>
      </c>
      <c r="J132" s="355" t="s">
        <v>1511</v>
      </c>
      <c r="K132" s="620"/>
      <c r="L132" s="652"/>
      <c r="M132" s="620"/>
      <c r="N132" s="652"/>
      <c r="O132" s="357" t="s">
        <v>519</v>
      </c>
      <c r="P132" s="657"/>
      <c r="Q132" s="652"/>
      <c r="R132" s="652"/>
      <c r="S132" s="655"/>
      <c r="T132" s="655"/>
      <c r="U132" s="707"/>
      <c r="V132" s="707"/>
      <c r="W132" s="655"/>
      <c r="X132" s="620"/>
      <c r="Y132" s="652"/>
      <c r="Z132" s="652"/>
      <c r="AA132" s="620"/>
      <c r="AB132" s="620"/>
      <c r="AC132" s="665"/>
      <c r="AD132" s="350" t="s">
        <v>983</v>
      </c>
      <c r="AE132" s="352"/>
      <c r="AF132" s="351"/>
      <c r="AG132" s="351"/>
      <c r="AH132" s="351"/>
      <c r="AI132" s="351"/>
      <c r="AJ132" s="351"/>
      <c r="AK132" s="351"/>
      <c r="AL132" s="351"/>
      <c r="AM132" s="351"/>
      <c r="AN132" s="351"/>
      <c r="AO132" s="351"/>
      <c r="AP132" s="351"/>
      <c r="AQ132" s="601"/>
      <c r="AR132" s="601"/>
    </row>
    <row r="133" spans="2:44" ht="30" customHeight="1" x14ac:dyDescent="0.25">
      <c r="B133" s="256">
        <v>2017</v>
      </c>
      <c r="C133" s="240" t="s">
        <v>16</v>
      </c>
      <c r="D133" s="636" t="s">
        <v>332</v>
      </c>
      <c r="E133" s="588" t="s">
        <v>574</v>
      </c>
      <c r="F133" s="636" t="s">
        <v>401</v>
      </c>
      <c r="G133" s="588" t="s">
        <v>793</v>
      </c>
      <c r="H133" s="636" t="s">
        <v>722</v>
      </c>
      <c r="I133" s="239" t="s">
        <v>491</v>
      </c>
      <c r="J133" s="304" t="s">
        <v>1512</v>
      </c>
      <c r="K133" s="588" t="s">
        <v>1694</v>
      </c>
      <c r="L133" s="636">
        <v>2</v>
      </c>
      <c r="M133" s="588" t="s">
        <v>1159</v>
      </c>
      <c r="N133" s="636" t="s">
        <v>333</v>
      </c>
      <c r="O133" s="246" t="s">
        <v>300</v>
      </c>
      <c r="P133" s="647" t="s">
        <v>18</v>
      </c>
      <c r="Q133" s="636" t="s">
        <v>18</v>
      </c>
      <c r="R133" s="636" t="s">
        <v>18</v>
      </c>
      <c r="S133" s="631" t="s">
        <v>18</v>
      </c>
      <c r="T133" s="631">
        <v>0</v>
      </c>
      <c r="U133" s="631">
        <v>0</v>
      </c>
      <c r="V133" s="631">
        <v>1225940</v>
      </c>
      <c r="W133" s="631">
        <v>1225940</v>
      </c>
      <c r="X133" s="588" t="s">
        <v>1576</v>
      </c>
      <c r="Y133" s="636" t="s">
        <v>966</v>
      </c>
      <c r="Z133" s="636" t="s">
        <v>18</v>
      </c>
      <c r="AA133" s="588" t="s">
        <v>1114</v>
      </c>
      <c r="AB133" s="588" t="s">
        <v>1021</v>
      </c>
      <c r="AC133" s="774" t="s">
        <v>1322</v>
      </c>
      <c r="AD133" s="282" t="s">
        <v>982</v>
      </c>
      <c r="AE133" s="283"/>
      <c r="AF133" s="283"/>
      <c r="AG133" s="283"/>
      <c r="AH133" s="144"/>
      <c r="AI133" s="144"/>
      <c r="AJ133" s="144">
        <v>0.25</v>
      </c>
      <c r="AK133" s="144">
        <v>0.5</v>
      </c>
      <c r="AL133" s="144">
        <v>0.75</v>
      </c>
      <c r="AM133" s="144">
        <v>0.95</v>
      </c>
      <c r="AN133" s="144">
        <v>1</v>
      </c>
      <c r="AO133" s="144"/>
      <c r="AP133" s="144"/>
      <c r="AQ133" s="633" t="s">
        <v>1115</v>
      </c>
      <c r="AR133" s="633" t="s">
        <v>1335</v>
      </c>
    </row>
    <row r="134" spans="2:44" s="181" customFormat="1" ht="30" customHeight="1" x14ac:dyDescent="0.25">
      <c r="B134" s="256">
        <v>2017</v>
      </c>
      <c r="C134" s="240" t="s">
        <v>16</v>
      </c>
      <c r="D134" s="637"/>
      <c r="E134" s="589"/>
      <c r="F134" s="637"/>
      <c r="G134" s="589"/>
      <c r="H134" s="637"/>
      <c r="I134" s="239" t="s">
        <v>491</v>
      </c>
      <c r="J134" s="304" t="s">
        <v>1512</v>
      </c>
      <c r="K134" s="589"/>
      <c r="L134" s="637"/>
      <c r="M134" s="589"/>
      <c r="N134" s="637"/>
      <c r="O134" s="246" t="s">
        <v>300</v>
      </c>
      <c r="P134" s="648"/>
      <c r="Q134" s="637"/>
      <c r="R134" s="637"/>
      <c r="S134" s="632"/>
      <c r="T134" s="632"/>
      <c r="U134" s="632"/>
      <c r="V134" s="632"/>
      <c r="W134" s="632"/>
      <c r="X134" s="589"/>
      <c r="Y134" s="637"/>
      <c r="Z134" s="637"/>
      <c r="AA134" s="589"/>
      <c r="AB134" s="589"/>
      <c r="AC134" s="774"/>
      <c r="AD134" s="284" t="s">
        <v>983</v>
      </c>
      <c r="AE134" s="283"/>
      <c r="AF134" s="283"/>
      <c r="AG134" s="283"/>
      <c r="AH134" s="144"/>
      <c r="AI134" s="144"/>
      <c r="AJ134" s="144"/>
      <c r="AK134" s="144"/>
      <c r="AL134" s="144"/>
      <c r="AM134" s="144"/>
      <c r="AN134" s="144"/>
      <c r="AO134" s="144"/>
      <c r="AP134" s="144"/>
      <c r="AQ134" s="634"/>
      <c r="AR134" s="634"/>
    </row>
    <row r="135" spans="2:44" s="181" customFormat="1" ht="30" hidden="1" customHeight="1" x14ac:dyDescent="0.25">
      <c r="B135" s="257">
        <v>2018</v>
      </c>
      <c r="C135" s="251" t="s">
        <v>16</v>
      </c>
      <c r="D135" s="651" t="s">
        <v>332</v>
      </c>
      <c r="E135" s="619" t="s">
        <v>574</v>
      </c>
      <c r="F135" s="651" t="s">
        <v>401</v>
      </c>
      <c r="G135" s="619" t="s">
        <v>793</v>
      </c>
      <c r="H135" s="651" t="s">
        <v>722</v>
      </c>
      <c r="I135" s="241" t="s">
        <v>491</v>
      </c>
      <c r="J135" s="305" t="s">
        <v>1513</v>
      </c>
      <c r="K135" s="619" t="s">
        <v>1695</v>
      </c>
      <c r="L135" s="651">
        <v>2</v>
      </c>
      <c r="M135" s="619" t="s">
        <v>1159</v>
      </c>
      <c r="N135" s="651" t="s">
        <v>333</v>
      </c>
      <c r="O135" s="251" t="s">
        <v>300</v>
      </c>
      <c r="P135" s="656" t="s">
        <v>18</v>
      </c>
      <c r="Q135" s="651" t="s">
        <v>18</v>
      </c>
      <c r="R135" s="651" t="s">
        <v>18</v>
      </c>
      <c r="S135" s="654" t="s">
        <v>18</v>
      </c>
      <c r="T135" s="654">
        <v>0</v>
      </c>
      <c r="U135" s="654">
        <v>0</v>
      </c>
      <c r="V135" s="654">
        <v>0</v>
      </c>
      <c r="W135" s="683">
        <v>1348533.65</v>
      </c>
      <c r="X135" s="619" t="s">
        <v>1183</v>
      </c>
      <c r="Y135" s="651" t="s">
        <v>966</v>
      </c>
      <c r="Z135" s="651" t="s">
        <v>18</v>
      </c>
      <c r="AA135" s="619" t="s">
        <v>1114</v>
      </c>
      <c r="AB135" s="619" t="s">
        <v>1021</v>
      </c>
      <c r="AC135" s="653" t="s">
        <v>986</v>
      </c>
      <c r="AD135" s="244" t="s">
        <v>982</v>
      </c>
      <c r="AE135" s="236"/>
      <c r="AF135" s="236"/>
      <c r="AG135" s="236"/>
      <c r="AH135" s="236"/>
      <c r="AI135" s="236"/>
      <c r="AJ135" s="236">
        <v>0.25</v>
      </c>
      <c r="AK135" s="236">
        <v>0.5</v>
      </c>
      <c r="AL135" s="236">
        <v>0.75</v>
      </c>
      <c r="AM135" s="236">
        <v>0.95</v>
      </c>
      <c r="AN135" s="236">
        <v>1</v>
      </c>
      <c r="AO135" s="236"/>
      <c r="AP135" s="201"/>
      <c r="AQ135" s="600" t="s">
        <v>1115</v>
      </c>
      <c r="AR135" s="600" t="s">
        <v>1294</v>
      </c>
    </row>
    <row r="136" spans="2:44" s="181" customFormat="1" ht="30" hidden="1" customHeight="1" x14ac:dyDescent="0.25">
      <c r="B136" s="257">
        <v>2018</v>
      </c>
      <c r="C136" s="251" t="s">
        <v>16</v>
      </c>
      <c r="D136" s="652"/>
      <c r="E136" s="620"/>
      <c r="F136" s="652"/>
      <c r="G136" s="620"/>
      <c r="H136" s="652"/>
      <c r="I136" s="241" t="s">
        <v>491</v>
      </c>
      <c r="J136" s="305" t="s">
        <v>1513</v>
      </c>
      <c r="K136" s="620"/>
      <c r="L136" s="652"/>
      <c r="M136" s="620"/>
      <c r="N136" s="652"/>
      <c r="O136" s="251" t="s">
        <v>300</v>
      </c>
      <c r="P136" s="657"/>
      <c r="Q136" s="652"/>
      <c r="R136" s="652"/>
      <c r="S136" s="655"/>
      <c r="T136" s="655"/>
      <c r="U136" s="655"/>
      <c r="V136" s="655"/>
      <c r="W136" s="684"/>
      <c r="X136" s="620"/>
      <c r="Y136" s="652"/>
      <c r="Z136" s="652"/>
      <c r="AA136" s="620"/>
      <c r="AB136" s="620"/>
      <c r="AC136" s="665"/>
      <c r="AD136" s="244" t="s">
        <v>983</v>
      </c>
      <c r="AE136" s="237"/>
      <c r="AF136" s="236"/>
      <c r="AG136" s="236"/>
      <c r="AH136" s="236"/>
      <c r="AI136" s="236"/>
      <c r="AJ136" s="236"/>
      <c r="AK136" s="236"/>
      <c r="AL136" s="236"/>
      <c r="AM136" s="236"/>
      <c r="AN136" s="236"/>
      <c r="AO136" s="236"/>
      <c r="AP136" s="201"/>
      <c r="AQ136" s="601"/>
      <c r="AR136" s="601"/>
    </row>
    <row r="137" spans="2:44" s="181" customFormat="1" ht="30" hidden="1" customHeight="1" x14ac:dyDescent="0.25">
      <c r="B137" s="257">
        <v>2019</v>
      </c>
      <c r="C137" s="251" t="s">
        <v>16</v>
      </c>
      <c r="D137" s="651" t="s">
        <v>332</v>
      </c>
      <c r="E137" s="619" t="s">
        <v>574</v>
      </c>
      <c r="F137" s="651" t="s">
        <v>401</v>
      </c>
      <c r="G137" s="619" t="s">
        <v>793</v>
      </c>
      <c r="H137" s="651" t="s">
        <v>722</v>
      </c>
      <c r="I137" s="241" t="s">
        <v>491</v>
      </c>
      <c r="J137" s="305" t="s">
        <v>1514</v>
      </c>
      <c r="K137" s="619" t="s">
        <v>1696</v>
      </c>
      <c r="L137" s="651">
        <v>2</v>
      </c>
      <c r="M137" s="619" t="s">
        <v>1159</v>
      </c>
      <c r="N137" s="651" t="s">
        <v>333</v>
      </c>
      <c r="O137" s="251" t="s">
        <v>300</v>
      </c>
      <c r="P137" s="656" t="s">
        <v>18</v>
      </c>
      <c r="Q137" s="651" t="s">
        <v>18</v>
      </c>
      <c r="R137" s="651" t="s">
        <v>18</v>
      </c>
      <c r="S137" s="654" t="s">
        <v>18</v>
      </c>
      <c r="T137" s="654">
        <v>0</v>
      </c>
      <c r="U137" s="654">
        <v>0</v>
      </c>
      <c r="V137" s="654">
        <v>0</v>
      </c>
      <c r="W137" s="654">
        <v>1483387.01</v>
      </c>
      <c r="X137" s="619" t="s">
        <v>1183</v>
      </c>
      <c r="Y137" s="651" t="s">
        <v>966</v>
      </c>
      <c r="Z137" s="651" t="s">
        <v>18</v>
      </c>
      <c r="AA137" s="619" t="s">
        <v>1114</v>
      </c>
      <c r="AB137" s="619" t="s">
        <v>1021</v>
      </c>
      <c r="AC137" s="653" t="s">
        <v>987</v>
      </c>
      <c r="AD137" s="244" t="s">
        <v>982</v>
      </c>
      <c r="AE137" s="236"/>
      <c r="AF137" s="236"/>
      <c r="AG137" s="236"/>
      <c r="AH137" s="236"/>
      <c r="AI137" s="236"/>
      <c r="AJ137" s="236">
        <v>0.25</v>
      </c>
      <c r="AK137" s="236">
        <v>0.5</v>
      </c>
      <c r="AL137" s="236">
        <v>0.75</v>
      </c>
      <c r="AM137" s="236">
        <v>0.95</v>
      </c>
      <c r="AN137" s="236">
        <v>1</v>
      </c>
      <c r="AO137" s="236"/>
      <c r="AP137" s="201"/>
      <c r="AQ137" s="600" t="s">
        <v>1115</v>
      </c>
      <c r="AR137" s="600" t="s">
        <v>1294</v>
      </c>
    </row>
    <row r="138" spans="2:44" s="181" customFormat="1" ht="30" hidden="1" customHeight="1" x14ac:dyDescent="0.25">
      <c r="B138" s="257">
        <v>2019</v>
      </c>
      <c r="C138" s="251" t="s">
        <v>16</v>
      </c>
      <c r="D138" s="652"/>
      <c r="E138" s="620"/>
      <c r="F138" s="652"/>
      <c r="G138" s="620"/>
      <c r="H138" s="652"/>
      <c r="I138" s="241" t="s">
        <v>491</v>
      </c>
      <c r="J138" s="305" t="s">
        <v>1514</v>
      </c>
      <c r="K138" s="620"/>
      <c r="L138" s="652"/>
      <c r="M138" s="620"/>
      <c r="N138" s="652"/>
      <c r="O138" s="251" t="s">
        <v>300</v>
      </c>
      <c r="P138" s="657"/>
      <c r="Q138" s="652"/>
      <c r="R138" s="652"/>
      <c r="S138" s="655"/>
      <c r="T138" s="655"/>
      <c r="U138" s="655"/>
      <c r="V138" s="655"/>
      <c r="W138" s="655"/>
      <c r="X138" s="620"/>
      <c r="Y138" s="652"/>
      <c r="Z138" s="652"/>
      <c r="AA138" s="620"/>
      <c r="AB138" s="620"/>
      <c r="AC138" s="665"/>
      <c r="AD138" s="244" t="s">
        <v>983</v>
      </c>
      <c r="AE138" s="237"/>
      <c r="AF138" s="236"/>
      <c r="AG138" s="236"/>
      <c r="AH138" s="236"/>
      <c r="AI138" s="236"/>
      <c r="AJ138" s="236"/>
      <c r="AK138" s="236"/>
      <c r="AL138" s="236"/>
      <c r="AM138" s="236"/>
      <c r="AN138" s="236"/>
      <c r="AO138" s="236"/>
      <c r="AP138" s="201"/>
      <c r="AQ138" s="601"/>
      <c r="AR138" s="601"/>
    </row>
    <row r="139" spans="2:44" ht="30" customHeight="1" x14ac:dyDescent="0.25">
      <c r="B139" s="256">
        <v>2017</v>
      </c>
      <c r="C139" s="240" t="s">
        <v>16</v>
      </c>
      <c r="D139" s="636" t="s">
        <v>332</v>
      </c>
      <c r="E139" s="588" t="s">
        <v>574</v>
      </c>
      <c r="F139" s="636" t="s">
        <v>398</v>
      </c>
      <c r="G139" s="588" t="s">
        <v>792</v>
      </c>
      <c r="H139" s="636" t="s">
        <v>722</v>
      </c>
      <c r="I139" s="239" t="s">
        <v>492</v>
      </c>
      <c r="J139" s="304" t="s">
        <v>1515</v>
      </c>
      <c r="K139" s="588" t="s">
        <v>1791</v>
      </c>
      <c r="L139" s="636">
        <v>2</v>
      </c>
      <c r="M139" s="588" t="s">
        <v>1794</v>
      </c>
      <c r="N139" s="636" t="s">
        <v>333</v>
      </c>
      <c r="O139" s="246" t="s">
        <v>300</v>
      </c>
      <c r="P139" s="647" t="s">
        <v>18</v>
      </c>
      <c r="Q139" s="636" t="s">
        <v>18</v>
      </c>
      <c r="R139" s="636" t="s">
        <v>18</v>
      </c>
      <c r="S139" s="631" t="s">
        <v>18</v>
      </c>
      <c r="T139" s="631">
        <v>0</v>
      </c>
      <c r="U139" s="631">
        <v>0</v>
      </c>
      <c r="V139" s="631">
        <v>484372</v>
      </c>
      <c r="W139" s="762">
        <v>484372</v>
      </c>
      <c r="X139" s="588" t="s">
        <v>1577</v>
      </c>
      <c r="Y139" s="636" t="s">
        <v>966</v>
      </c>
      <c r="Z139" s="636" t="s">
        <v>18</v>
      </c>
      <c r="AA139" s="588" t="s">
        <v>1799</v>
      </c>
      <c r="AB139" s="588" t="s">
        <v>1804</v>
      </c>
      <c r="AC139" s="774" t="s">
        <v>1322</v>
      </c>
      <c r="AD139" s="282" t="s">
        <v>982</v>
      </c>
      <c r="AE139" s="283"/>
      <c r="AF139" s="283"/>
      <c r="AG139" s="283"/>
      <c r="AH139" s="225">
        <v>0.3</v>
      </c>
      <c r="AI139" s="225">
        <v>0.5</v>
      </c>
      <c r="AJ139" s="424">
        <v>0.6</v>
      </c>
      <c r="AK139" s="424"/>
      <c r="AL139" s="424">
        <v>0.7</v>
      </c>
      <c r="AM139" s="424"/>
      <c r="AN139" s="424">
        <v>0.9</v>
      </c>
      <c r="AO139" s="225">
        <v>1</v>
      </c>
      <c r="AP139" s="144"/>
      <c r="AQ139" s="633"/>
      <c r="AR139" s="633" t="s">
        <v>1802</v>
      </c>
    </row>
    <row r="140" spans="2:44" s="182" customFormat="1" ht="30" customHeight="1" x14ac:dyDescent="0.25">
      <c r="B140" s="256">
        <v>2017</v>
      </c>
      <c r="C140" s="240" t="s">
        <v>16</v>
      </c>
      <c r="D140" s="637"/>
      <c r="E140" s="589"/>
      <c r="F140" s="637"/>
      <c r="G140" s="589"/>
      <c r="H140" s="637"/>
      <c r="I140" s="239" t="s">
        <v>492</v>
      </c>
      <c r="J140" s="304" t="s">
        <v>1515</v>
      </c>
      <c r="K140" s="589"/>
      <c r="L140" s="637"/>
      <c r="M140" s="589"/>
      <c r="N140" s="637"/>
      <c r="O140" s="246" t="s">
        <v>300</v>
      </c>
      <c r="P140" s="648"/>
      <c r="Q140" s="637"/>
      <c r="R140" s="637"/>
      <c r="S140" s="632"/>
      <c r="T140" s="632"/>
      <c r="U140" s="632"/>
      <c r="V140" s="632"/>
      <c r="W140" s="763"/>
      <c r="X140" s="589"/>
      <c r="Y140" s="637"/>
      <c r="Z140" s="637"/>
      <c r="AA140" s="589"/>
      <c r="AB140" s="589"/>
      <c r="AC140" s="774"/>
      <c r="AD140" s="284" t="s">
        <v>983</v>
      </c>
      <c r="AE140" s="283"/>
      <c r="AF140" s="283"/>
      <c r="AG140" s="283"/>
      <c r="AH140" s="144"/>
      <c r="AI140" s="144"/>
      <c r="AJ140" s="144"/>
      <c r="AK140" s="144"/>
      <c r="AL140" s="144"/>
      <c r="AM140" s="144"/>
      <c r="AN140" s="144"/>
      <c r="AO140" s="144"/>
      <c r="AP140" s="144"/>
      <c r="AQ140" s="634"/>
      <c r="AR140" s="634"/>
    </row>
    <row r="141" spans="2:44" s="182" customFormat="1" ht="30" hidden="1" customHeight="1" x14ac:dyDescent="0.25">
      <c r="B141" s="257">
        <v>2018</v>
      </c>
      <c r="C141" s="251" t="s">
        <v>16</v>
      </c>
      <c r="D141" s="651" t="s">
        <v>332</v>
      </c>
      <c r="E141" s="619" t="s">
        <v>574</v>
      </c>
      <c r="F141" s="651" t="s">
        <v>398</v>
      </c>
      <c r="G141" s="619" t="s">
        <v>792</v>
      </c>
      <c r="H141" s="651" t="s">
        <v>722</v>
      </c>
      <c r="I141" s="241" t="s">
        <v>492</v>
      </c>
      <c r="J141" s="305" t="s">
        <v>1516</v>
      </c>
      <c r="K141" s="619" t="s">
        <v>1792</v>
      </c>
      <c r="L141" s="651">
        <v>3</v>
      </c>
      <c r="M141" s="619" t="s">
        <v>1795</v>
      </c>
      <c r="N141" s="651" t="s">
        <v>333</v>
      </c>
      <c r="O141" s="251" t="s">
        <v>300</v>
      </c>
      <c r="P141" s="656" t="s">
        <v>18</v>
      </c>
      <c r="Q141" s="651" t="s">
        <v>18</v>
      </c>
      <c r="R141" s="651" t="s">
        <v>18</v>
      </c>
      <c r="S141" s="654" t="s">
        <v>18</v>
      </c>
      <c r="T141" s="654">
        <v>0</v>
      </c>
      <c r="U141" s="654">
        <v>0</v>
      </c>
      <c r="V141" s="654">
        <v>0</v>
      </c>
      <c r="W141" s="762">
        <v>484372</v>
      </c>
      <c r="X141" s="619"/>
      <c r="Y141" s="651" t="s">
        <v>966</v>
      </c>
      <c r="Z141" s="651" t="s">
        <v>18</v>
      </c>
      <c r="AA141" s="619" t="s">
        <v>1800</v>
      </c>
      <c r="AB141" s="619" t="s">
        <v>1797</v>
      </c>
      <c r="AC141" s="653" t="s">
        <v>986</v>
      </c>
      <c r="AD141" s="244" t="s">
        <v>982</v>
      </c>
      <c r="AE141" s="236"/>
      <c r="AF141" s="236"/>
      <c r="AG141" s="236"/>
      <c r="AH141" s="236">
        <v>0.3</v>
      </c>
      <c r="AI141" s="236">
        <v>0.5</v>
      </c>
      <c r="AJ141" s="425">
        <v>0.6</v>
      </c>
      <c r="AK141" s="425"/>
      <c r="AL141" s="425">
        <v>0.7</v>
      </c>
      <c r="AM141" s="425"/>
      <c r="AN141" s="425">
        <v>0.9</v>
      </c>
      <c r="AO141" s="236">
        <v>1</v>
      </c>
      <c r="AP141" s="196"/>
      <c r="AQ141" s="600"/>
      <c r="AR141" s="600" t="s">
        <v>1803</v>
      </c>
    </row>
    <row r="142" spans="2:44" s="182" customFormat="1" ht="30" hidden="1" customHeight="1" x14ac:dyDescent="0.25">
      <c r="B142" s="257">
        <v>2018</v>
      </c>
      <c r="C142" s="251" t="s">
        <v>16</v>
      </c>
      <c r="D142" s="652"/>
      <c r="E142" s="620"/>
      <c r="F142" s="652"/>
      <c r="G142" s="620"/>
      <c r="H142" s="652"/>
      <c r="I142" s="241" t="s">
        <v>492</v>
      </c>
      <c r="J142" s="305" t="s">
        <v>1516</v>
      </c>
      <c r="K142" s="620"/>
      <c r="L142" s="652"/>
      <c r="M142" s="620"/>
      <c r="N142" s="652"/>
      <c r="O142" s="251" t="s">
        <v>300</v>
      </c>
      <c r="P142" s="657"/>
      <c r="Q142" s="652"/>
      <c r="R142" s="652"/>
      <c r="S142" s="655"/>
      <c r="T142" s="655"/>
      <c r="U142" s="655"/>
      <c r="V142" s="655"/>
      <c r="W142" s="763"/>
      <c r="X142" s="620"/>
      <c r="Y142" s="652"/>
      <c r="Z142" s="652"/>
      <c r="AA142" s="620"/>
      <c r="AB142" s="620"/>
      <c r="AC142" s="665"/>
      <c r="AD142" s="244" t="s">
        <v>983</v>
      </c>
      <c r="AE142" s="237"/>
      <c r="AF142" s="236"/>
      <c r="AG142" s="236"/>
      <c r="AH142" s="236"/>
      <c r="AI142" s="236"/>
      <c r="AJ142" s="236"/>
      <c r="AK142" s="236"/>
      <c r="AL142" s="236"/>
      <c r="AM142" s="236"/>
      <c r="AN142" s="236"/>
      <c r="AO142" s="236"/>
      <c r="AP142" s="196"/>
      <c r="AQ142" s="601"/>
      <c r="AR142" s="601"/>
    </row>
    <row r="143" spans="2:44" s="182" customFormat="1" ht="30" hidden="1" customHeight="1" x14ac:dyDescent="0.25">
      <c r="B143" s="257">
        <v>2019</v>
      </c>
      <c r="C143" s="251" t="s">
        <v>16</v>
      </c>
      <c r="D143" s="651" t="s">
        <v>332</v>
      </c>
      <c r="E143" s="619" t="s">
        <v>574</v>
      </c>
      <c r="F143" s="651" t="s">
        <v>398</v>
      </c>
      <c r="G143" s="619" t="s">
        <v>792</v>
      </c>
      <c r="H143" s="651" t="s">
        <v>722</v>
      </c>
      <c r="I143" s="241" t="s">
        <v>492</v>
      </c>
      <c r="J143" s="305" t="s">
        <v>1517</v>
      </c>
      <c r="K143" s="619" t="s">
        <v>1793</v>
      </c>
      <c r="L143" s="651">
        <v>2</v>
      </c>
      <c r="M143" s="619" t="s">
        <v>1796</v>
      </c>
      <c r="N143" s="651" t="s">
        <v>333</v>
      </c>
      <c r="O143" s="251" t="s">
        <v>300</v>
      </c>
      <c r="P143" s="656" t="s">
        <v>18</v>
      </c>
      <c r="Q143" s="651" t="s">
        <v>18</v>
      </c>
      <c r="R143" s="651" t="s">
        <v>18</v>
      </c>
      <c r="S143" s="654" t="s">
        <v>18</v>
      </c>
      <c r="T143" s="654">
        <v>0</v>
      </c>
      <c r="U143" s="654">
        <v>0</v>
      </c>
      <c r="V143" s="654">
        <v>0</v>
      </c>
      <c r="W143" s="654">
        <v>0</v>
      </c>
      <c r="X143" s="619"/>
      <c r="Y143" s="651" t="s">
        <v>966</v>
      </c>
      <c r="Z143" s="651" t="s">
        <v>18</v>
      </c>
      <c r="AA143" s="619" t="s">
        <v>1801</v>
      </c>
      <c r="AB143" s="619" t="s">
        <v>1798</v>
      </c>
      <c r="AC143" s="653" t="s">
        <v>987</v>
      </c>
      <c r="AD143" s="244" t="s">
        <v>982</v>
      </c>
      <c r="AE143" s="236"/>
      <c r="AF143" s="236"/>
      <c r="AG143" s="236"/>
      <c r="AH143" s="236">
        <v>0.3</v>
      </c>
      <c r="AI143" s="236">
        <v>0.5</v>
      </c>
      <c r="AJ143" s="425">
        <v>0.6</v>
      </c>
      <c r="AK143" s="425"/>
      <c r="AL143" s="425">
        <v>0.7</v>
      </c>
      <c r="AM143" s="425"/>
      <c r="AN143" s="425">
        <v>0.9</v>
      </c>
      <c r="AO143" s="236">
        <v>1</v>
      </c>
      <c r="AP143" s="196"/>
      <c r="AQ143" s="600"/>
      <c r="AR143" s="619" t="s">
        <v>1803</v>
      </c>
    </row>
    <row r="144" spans="2:44" s="182" customFormat="1" ht="30" hidden="1" customHeight="1" x14ac:dyDescent="0.25">
      <c r="B144" s="257">
        <v>2019</v>
      </c>
      <c r="C144" s="251" t="s">
        <v>16</v>
      </c>
      <c r="D144" s="652"/>
      <c r="E144" s="620"/>
      <c r="F144" s="652"/>
      <c r="G144" s="620"/>
      <c r="H144" s="652"/>
      <c r="I144" s="241" t="s">
        <v>492</v>
      </c>
      <c r="J144" s="305" t="s">
        <v>1517</v>
      </c>
      <c r="K144" s="620"/>
      <c r="L144" s="652"/>
      <c r="M144" s="620"/>
      <c r="N144" s="652"/>
      <c r="O144" s="251" t="s">
        <v>300</v>
      </c>
      <c r="P144" s="657"/>
      <c r="Q144" s="652"/>
      <c r="R144" s="652"/>
      <c r="S144" s="655"/>
      <c r="T144" s="655"/>
      <c r="U144" s="655"/>
      <c r="V144" s="655"/>
      <c r="W144" s="655"/>
      <c r="X144" s="620"/>
      <c r="Y144" s="652"/>
      <c r="Z144" s="652"/>
      <c r="AA144" s="620"/>
      <c r="AB144" s="620"/>
      <c r="AC144" s="665"/>
      <c r="AD144" s="244" t="s">
        <v>983</v>
      </c>
      <c r="AE144" s="237"/>
      <c r="AF144" s="236"/>
      <c r="AG144" s="236"/>
      <c r="AH144" s="236"/>
      <c r="AI144" s="236"/>
      <c r="AJ144" s="236"/>
      <c r="AK144" s="236"/>
      <c r="AL144" s="236"/>
      <c r="AM144" s="236"/>
      <c r="AN144" s="236"/>
      <c r="AO144" s="236"/>
      <c r="AP144" s="196"/>
      <c r="AQ144" s="601"/>
      <c r="AR144" s="620"/>
    </row>
    <row r="145" spans="2:44" s="211" customFormat="1" ht="30" customHeight="1" x14ac:dyDescent="0.25">
      <c r="B145" s="258">
        <v>2017</v>
      </c>
      <c r="C145" s="255" t="s">
        <v>16</v>
      </c>
      <c r="D145" s="772" t="s">
        <v>332</v>
      </c>
      <c r="E145" s="615" t="s">
        <v>574</v>
      </c>
      <c r="F145" s="643" t="s">
        <v>392</v>
      </c>
      <c r="G145" s="615" t="s">
        <v>792</v>
      </c>
      <c r="H145" s="643" t="s">
        <v>722</v>
      </c>
      <c r="I145" s="242" t="s">
        <v>493</v>
      </c>
      <c r="J145" s="303" t="s">
        <v>1518</v>
      </c>
      <c r="K145" s="615" t="s">
        <v>1697</v>
      </c>
      <c r="L145" s="643">
        <v>1</v>
      </c>
      <c r="M145" s="615" t="s">
        <v>929</v>
      </c>
      <c r="N145" s="643" t="s">
        <v>333</v>
      </c>
      <c r="O145" s="255" t="s">
        <v>300</v>
      </c>
      <c r="P145" s="638" t="s">
        <v>18</v>
      </c>
      <c r="Q145" s="643" t="s">
        <v>18</v>
      </c>
      <c r="R145" s="643" t="s">
        <v>18</v>
      </c>
      <c r="S145" s="640" t="s">
        <v>18</v>
      </c>
      <c r="T145" s="640">
        <v>0</v>
      </c>
      <c r="U145" s="640">
        <v>0</v>
      </c>
      <c r="V145" s="640">
        <v>376096</v>
      </c>
      <c r="W145" s="640">
        <v>0</v>
      </c>
      <c r="X145" s="615" t="s">
        <v>1790</v>
      </c>
      <c r="Y145" s="643" t="s">
        <v>966</v>
      </c>
      <c r="Z145" s="643" t="s">
        <v>18</v>
      </c>
      <c r="AA145" s="615" t="s">
        <v>1116</v>
      </c>
      <c r="AB145" s="615" t="s">
        <v>1117</v>
      </c>
      <c r="AC145" s="679" t="s">
        <v>988</v>
      </c>
      <c r="AD145" s="243" t="s">
        <v>982</v>
      </c>
      <c r="AE145" s="235"/>
      <c r="AF145" s="235"/>
      <c r="AG145" s="235"/>
      <c r="AH145" s="235"/>
      <c r="AI145" s="235"/>
      <c r="AJ145" s="235">
        <v>0.25</v>
      </c>
      <c r="AK145" s="235">
        <v>0.5</v>
      </c>
      <c r="AL145" s="235">
        <v>0.75</v>
      </c>
      <c r="AM145" s="235"/>
      <c r="AN145" s="235">
        <v>0.95</v>
      </c>
      <c r="AO145" s="235">
        <v>1</v>
      </c>
      <c r="AP145" s="212"/>
      <c r="AQ145" s="621" t="s">
        <v>1295</v>
      </c>
      <c r="AR145" s="621" t="s">
        <v>1022</v>
      </c>
    </row>
    <row r="146" spans="2:44" s="211" customFormat="1" ht="30" customHeight="1" x14ac:dyDescent="0.25">
      <c r="B146" s="258">
        <v>2017</v>
      </c>
      <c r="C146" s="255" t="s">
        <v>16</v>
      </c>
      <c r="D146" s="773"/>
      <c r="E146" s="616"/>
      <c r="F146" s="645"/>
      <c r="G146" s="616"/>
      <c r="H146" s="645"/>
      <c r="I146" s="242" t="s">
        <v>493</v>
      </c>
      <c r="J146" s="303" t="s">
        <v>1518</v>
      </c>
      <c r="K146" s="616"/>
      <c r="L146" s="645"/>
      <c r="M146" s="616"/>
      <c r="N146" s="645"/>
      <c r="O146" s="255" t="s">
        <v>300</v>
      </c>
      <c r="P146" s="672"/>
      <c r="Q146" s="645"/>
      <c r="R146" s="645"/>
      <c r="S146" s="671"/>
      <c r="T146" s="671"/>
      <c r="U146" s="671"/>
      <c r="V146" s="671"/>
      <c r="W146" s="671"/>
      <c r="X146" s="616"/>
      <c r="Y146" s="645"/>
      <c r="Z146" s="645"/>
      <c r="AA146" s="616"/>
      <c r="AB146" s="616"/>
      <c r="AC146" s="679"/>
      <c r="AD146" s="243" t="s">
        <v>983</v>
      </c>
      <c r="AE146" s="238"/>
      <c r="AF146" s="235"/>
      <c r="AG146" s="235"/>
      <c r="AH146" s="235"/>
      <c r="AI146" s="235"/>
      <c r="AJ146" s="235"/>
      <c r="AK146" s="235"/>
      <c r="AL146" s="235"/>
      <c r="AM146" s="235"/>
      <c r="AN146" s="235"/>
      <c r="AO146" s="235"/>
      <c r="AP146" s="212"/>
      <c r="AQ146" s="622"/>
      <c r="AR146" s="622"/>
    </row>
    <row r="147" spans="2:44" s="183" customFormat="1" ht="30" hidden="1" customHeight="1" x14ac:dyDescent="0.25">
      <c r="B147" s="257">
        <v>2018</v>
      </c>
      <c r="C147" s="251" t="s">
        <v>16</v>
      </c>
      <c r="D147" s="651" t="s">
        <v>332</v>
      </c>
      <c r="E147" s="619" t="s">
        <v>574</v>
      </c>
      <c r="F147" s="651" t="s">
        <v>392</v>
      </c>
      <c r="G147" s="619" t="s">
        <v>792</v>
      </c>
      <c r="H147" s="651" t="s">
        <v>722</v>
      </c>
      <c r="I147" s="241" t="s">
        <v>493</v>
      </c>
      <c r="J147" s="305" t="s">
        <v>1519</v>
      </c>
      <c r="K147" s="619" t="s">
        <v>1698</v>
      </c>
      <c r="L147" s="651">
        <v>1</v>
      </c>
      <c r="M147" s="619" t="s">
        <v>1805</v>
      </c>
      <c r="N147" s="651" t="s">
        <v>333</v>
      </c>
      <c r="O147" s="251" t="s">
        <v>300</v>
      </c>
      <c r="P147" s="656" t="s">
        <v>18</v>
      </c>
      <c r="Q147" s="651" t="s">
        <v>18</v>
      </c>
      <c r="R147" s="651" t="s">
        <v>18</v>
      </c>
      <c r="S147" s="654" t="s">
        <v>18</v>
      </c>
      <c r="T147" s="654">
        <v>0</v>
      </c>
      <c r="U147" s="654">
        <v>0</v>
      </c>
      <c r="V147" s="654">
        <v>0</v>
      </c>
      <c r="W147" s="766">
        <v>413705.41</v>
      </c>
      <c r="X147" s="619" t="s">
        <v>1184</v>
      </c>
      <c r="Y147" s="651" t="s">
        <v>966</v>
      </c>
      <c r="Z147" s="651" t="s">
        <v>18</v>
      </c>
      <c r="AA147" s="619" t="s">
        <v>1808</v>
      </c>
      <c r="AB147" s="619" t="s">
        <v>1806</v>
      </c>
      <c r="AC147" s="658" t="s">
        <v>986</v>
      </c>
      <c r="AD147" s="195" t="s">
        <v>982</v>
      </c>
      <c r="AE147" s="196"/>
      <c r="AF147" s="196"/>
      <c r="AG147" s="201"/>
      <c r="AH147" s="201"/>
      <c r="AI147" s="201"/>
      <c r="AJ147" s="226">
        <v>0.25</v>
      </c>
      <c r="AK147" s="226"/>
      <c r="AL147" s="226">
        <v>0.5</v>
      </c>
      <c r="AM147" s="226"/>
      <c r="AN147" s="226">
        <v>0.75</v>
      </c>
      <c r="AO147" s="226">
        <v>0.95</v>
      </c>
      <c r="AP147" s="226">
        <v>1</v>
      </c>
      <c r="AQ147" s="600"/>
      <c r="AR147" s="600" t="s">
        <v>1022</v>
      </c>
    </row>
    <row r="148" spans="2:44" s="183" customFormat="1" ht="30" hidden="1" customHeight="1" x14ac:dyDescent="0.25">
      <c r="B148" s="257">
        <v>2018</v>
      </c>
      <c r="C148" s="251" t="s">
        <v>16</v>
      </c>
      <c r="D148" s="652"/>
      <c r="E148" s="620"/>
      <c r="F148" s="652"/>
      <c r="G148" s="620"/>
      <c r="H148" s="652"/>
      <c r="I148" s="241" t="s">
        <v>493</v>
      </c>
      <c r="J148" s="305" t="s">
        <v>1519</v>
      </c>
      <c r="K148" s="620"/>
      <c r="L148" s="652"/>
      <c r="M148" s="620"/>
      <c r="N148" s="652"/>
      <c r="O148" s="251" t="s">
        <v>300</v>
      </c>
      <c r="P148" s="657"/>
      <c r="Q148" s="652"/>
      <c r="R148" s="652"/>
      <c r="S148" s="655"/>
      <c r="T148" s="655"/>
      <c r="U148" s="655"/>
      <c r="V148" s="655"/>
      <c r="W148" s="767"/>
      <c r="X148" s="620"/>
      <c r="Y148" s="652"/>
      <c r="Z148" s="652"/>
      <c r="AA148" s="620"/>
      <c r="AB148" s="620"/>
      <c r="AC148" s="677"/>
      <c r="AD148" s="195" t="s">
        <v>983</v>
      </c>
      <c r="AE148" s="200"/>
      <c r="AF148" s="196"/>
      <c r="AG148" s="201"/>
      <c r="AH148" s="201"/>
      <c r="AI148" s="201"/>
      <c r="AJ148" s="201"/>
      <c r="AK148" s="201"/>
      <c r="AL148" s="201"/>
      <c r="AM148" s="201"/>
      <c r="AN148" s="201"/>
      <c r="AO148" s="201"/>
      <c r="AP148" s="201"/>
      <c r="AQ148" s="601"/>
      <c r="AR148" s="601"/>
    </row>
    <row r="149" spans="2:44" s="183" customFormat="1" ht="30" hidden="1" customHeight="1" x14ac:dyDescent="0.25">
      <c r="B149" s="257">
        <v>2019</v>
      </c>
      <c r="C149" s="251" t="s">
        <v>16</v>
      </c>
      <c r="D149" s="651" t="s">
        <v>332</v>
      </c>
      <c r="E149" s="619" t="s">
        <v>574</v>
      </c>
      <c r="F149" s="651" t="s">
        <v>392</v>
      </c>
      <c r="G149" s="619" t="s">
        <v>792</v>
      </c>
      <c r="H149" s="651" t="s">
        <v>722</v>
      </c>
      <c r="I149" s="241" t="s">
        <v>493</v>
      </c>
      <c r="J149" s="305" t="s">
        <v>1520</v>
      </c>
      <c r="K149" s="619" t="s">
        <v>1699</v>
      </c>
      <c r="L149" s="651">
        <v>1</v>
      </c>
      <c r="M149" s="619" t="s">
        <v>1805</v>
      </c>
      <c r="N149" s="651" t="s">
        <v>333</v>
      </c>
      <c r="O149" s="251" t="s">
        <v>300</v>
      </c>
      <c r="P149" s="656" t="s">
        <v>18</v>
      </c>
      <c r="Q149" s="651" t="s">
        <v>18</v>
      </c>
      <c r="R149" s="651" t="s">
        <v>18</v>
      </c>
      <c r="S149" s="654" t="s">
        <v>18</v>
      </c>
      <c r="T149" s="654">
        <v>0</v>
      </c>
      <c r="U149" s="654">
        <v>0</v>
      </c>
      <c r="V149" s="654">
        <v>0</v>
      </c>
      <c r="W149" s="654">
        <v>455075.95</v>
      </c>
      <c r="X149" s="619" t="s">
        <v>1184</v>
      </c>
      <c r="Y149" s="651" t="s">
        <v>966</v>
      </c>
      <c r="Z149" s="651" t="s">
        <v>18</v>
      </c>
      <c r="AA149" s="619" t="s">
        <v>1809</v>
      </c>
      <c r="AB149" s="619" t="s">
        <v>1807</v>
      </c>
      <c r="AC149" s="658" t="s">
        <v>987</v>
      </c>
      <c r="AD149" s="195" t="s">
        <v>982</v>
      </c>
      <c r="AE149" s="196">
        <v>0.5</v>
      </c>
      <c r="AF149" s="426"/>
      <c r="AG149" s="427">
        <v>0.75</v>
      </c>
      <c r="AH149" s="201">
        <v>0.95</v>
      </c>
      <c r="AI149" s="201">
        <v>1</v>
      </c>
      <c r="AJ149" s="201"/>
      <c r="AK149" s="201"/>
      <c r="AL149" s="201"/>
      <c r="AM149" s="201"/>
      <c r="AN149" s="201"/>
      <c r="AO149" s="201"/>
      <c r="AP149" s="201"/>
      <c r="AQ149" s="600"/>
      <c r="AR149" s="600" t="s">
        <v>1810</v>
      </c>
    </row>
    <row r="150" spans="2:44" s="183" customFormat="1" ht="30" hidden="1" customHeight="1" x14ac:dyDescent="0.25">
      <c r="B150" s="257">
        <v>2019</v>
      </c>
      <c r="C150" s="251" t="s">
        <v>16</v>
      </c>
      <c r="D150" s="652"/>
      <c r="E150" s="620"/>
      <c r="F150" s="652"/>
      <c r="G150" s="620"/>
      <c r="H150" s="652"/>
      <c r="I150" s="241" t="s">
        <v>493</v>
      </c>
      <c r="J150" s="305" t="s">
        <v>1520</v>
      </c>
      <c r="K150" s="620"/>
      <c r="L150" s="652"/>
      <c r="M150" s="620"/>
      <c r="N150" s="652"/>
      <c r="O150" s="251" t="s">
        <v>300</v>
      </c>
      <c r="P150" s="657"/>
      <c r="Q150" s="652"/>
      <c r="R150" s="652"/>
      <c r="S150" s="655"/>
      <c r="T150" s="655"/>
      <c r="U150" s="655"/>
      <c r="V150" s="655"/>
      <c r="W150" s="655"/>
      <c r="X150" s="620"/>
      <c r="Y150" s="652"/>
      <c r="Z150" s="652"/>
      <c r="AA150" s="620"/>
      <c r="AB150" s="620"/>
      <c r="AC150" s="677"/>
      <c r="AD150" s="195" t="s">
        <v>983</v>
      </c>
      <c r="AE150" s="200"/>
      <c r="AF150" s="196"/>
      <c r="AG150" s="201"/>
      <c r="AH150" s="201"/>
      <c r="AI150" s="201"/>
      <c r="AJ150" s="201"/>
      <c r="AK150" s="201"/>
      <c r="AL150" s="201"/>
      <c r="AM150" s="201"/>
      <c r="AN150" s="201"/>
      <c r="AO150" s="201"/>
      <c r="AP150" s="201"/>
      <c r="AQ150" s="601"/>
      <c r="AR150" s="601"/>
    </row>
    <row r="151" spans="2:44" ht="30" customHeight="1" x14ac:dyDescent="0.25">
      <c r="B151" s="256">
        <v>2017</v>
      </c>
      <c r="C151" s="240" t="s">
        <v>16</v>
      </c>
      <c r="D151" s="636" t="s">
        <v>332</v>
      </c>
      <c r="E151" s="588" t="s">
        <v>574</v>
      </c>
      <c r="F151" s="636" t="s">
        <v>393</v>
      </c>
      <c r="G151" s="588" t="s">
        <v>793</v>
      </c>
      <c r="H151" s="636" t="s">
        <v>722</v>
      </c>
      <c r="I151" s="239" t="s">
        <v>494</v>
      </c>
      <c r="J151" s="304" t="s">
        <v>1521</v>
      </c>
      <c r="K151" s="588" t="s">
        <v>1811</v>
      </c>
      <c r="L151" s="636">
        <v>1</v>
      </c>
      <c r="M151" s="588" t="s">
        <v>1814</v>
      </c>
      <c r="N151" s="636" t="s">
        <v>333</v>
      </c>
      <c r="O151" s="246" t="s">
        <v>300</v>
      </c>
      <c r="P151" s="647" t="s">
        <v>621</v>
      </c>
      <c r="Q151" s="636" t="s">
        <v>623</v>
      </c>
      <c r="R151" s="636" t="s">
        <v>622</v>
      </c>
      <c r="S151" s="631">
        <v>1100</v>
      </c>
      <c r="T151" s="631">
        <v>0</v>
      </c>
      <c r="U151" s="631">
        <v>0</v>
      </c>
      <c r="V151" s="631">
        <v>2536386</v>
      </c>
      <c r="W151" s="762">
        <v>1533369</v>
      </c>
      <c r="X151" s="588" t="s">
        <v>1578</v>
      </c>
      <c r="Y151" s="636" t="s">
        <v>966</v>
      </c>
      <c r="Z151" s="636" t="s">
        <v>18</v>
      </c>
      <c r="AA151" s="588" t="s">
        <v>1815</v>
      </c>
      <c r="AB151" s="588" t="s">
        <v>1818</v>
      </c>
      <c r="AC151" s="678" t="s">
        <v>1318</v>
      </c>
      <c r="AD151" s="278" t="s">
        <v>982</v>
      </c>
      <c r="AE151" s="369"/>
      <c r="AF151" s="369"/>
      <c r="AG151" s="369">
        <v>0.5</v>
      </c>
      <c r="AH151" s="360"/>
      <c r="AI151" s="360"/>
      <c r="AJ151" s="360"/>
      <c r="AK151" s="360"/>
      <c r="AL151" s="360">
        <v>0.75</v>
      </c>
      <c r="AM151" s="360"/>
      <c r="AN151" s="360">
        <v>0.95</v>
      </c>
      <c r="AO151" s="360"/>
      <c r="AP151" s="360">
        <v>1</v>
      </c>
      <c r="AQ151" s="633"/>
      <c r="AR151" s="633" t="s">
        <v>1819</v>
      </c>
    </row>
    <row r="152" spans="2:44" s="184" customFormat="1" ht="30" customHeight="1" x14ac:dyDescent="0.25">
      <c r="B152" s="256">
        <v>2017</v>
      </c>
      <c r="C152" s="240" t="s">
        <v>16</v>
      </c>
      <c r="D152" s="637"/>
      <c r="E152" s="589"/>
      <c r="F152" s="637"/>
      <c r="G152" s="589"/>
      <c r="H152" s="637"/>
      <c r="I152" s="239" t="s">
        <v>494</v>
      </c>
      <c r="J152" s="304" t="s">
        <v>1521</v>
      </c>
      <c r="K152" s="589"/>
      <c r="L152" s="637"/>
      <c r="M152" s="589"/>
      <c r="N152" s="637"/>
      <c r="O152" s="246" t="s">
        <v>300</v>
      </c>
      <c r="P152" s="648"/>
      <c r="Q152" s="637"/>
      <c r="R152" s="637"/>
      <c r="S152" s="632"/>
      <c r="T152" s="632"/>
      <c r="U152" s="632"/>
      <c r="V152" s="632"/>
      <c r="W152" s="763"/>
      <c r="X152" s="589"/>
      <c r="Y152" s="637"/>
      <c r="Z152" s="637"/>
      <c r="AA152" s="589"/>
      <c r="AB152" s="589"/>
      <c r="AC152" s="678"/>
      <c r="AD152" s="280" t="s">
        <v>983</v>
      </c>
      <c r="AE152" s="370"/>
      <c r="AF152" s="369"/>
      <c r="AG152" s="369">
        <v>0.5</v>
      </c>
      <c r="AH152" s="360"/>
      <c r="AI152" s="360"/>
      <c r="AJ152" s="360"/>
      <c r="AK152" s="360"/>
      <c r="AL152" s="360"/>
      <c r="AM152" s="360"/>
      <c r="AN152" s="360"/>
      <c r="AO152" s="360"/>
      <c r="AP152" s="360"/>
      <c r="AQ152" s="634"/>
      <c r="AR152" s="634"/>
    </row>
    <row r="153" spans="2:44" s="184" customFormat="1" ht="30" hidden="1" customHeight="1" x14ac:dyDescent="0.25">
      <c r="B153" s="257">
        <v>2018</v>
      </c>
      <c r="C153" s="251" t="s">
        <v>16</v>
      </c>
      <c r="D153" s="651" t="s">
        <v>332</v>
      </c>
      <c r="E153" s="619" t="s">
        <v>574</v>
      </c>
      <c r="F153" s="651" t="s">
        <v>393</v>
      </c>
      <c r="G153" s="619" t="s">
        <v>793</v>
      </c>
      <c r="H153" s="651" t="s">
        <v>722</v>
      </c>
      <c r="I153" s="241" t="s">
        <v>494</v>
      </c>
      <c r="J153" s="305" t="s">
        <v>1522</v>
      </c>
      <c r="K153" s="619" t="s">
        <v>1812</v>
      </c>
      <c r="L153" s="651">
        <v>1</v>
      </c>
      <c r="M153" s="619" t="s">
        <v>1814</v>
      </c>
      <c r="N153" s="651" t="s">
        <v>333</v>
      </c>
      <c r="O153" s="251" t="s">
        <v>300</v>
      </c>
      <c r="P153" s="656" t="s">
        <v>621</v>
      </c>
      <c r="Q153" s="651" t="s">
        <v>1247</v>
      </c>
      <c r="R153" s="651" t="s">
        <v>1210</v>
      </c>
      <c r="S153" s="651" t="s">
        <v>1210</v>
      </c>
      <c r="T153" s="654">
        <v>0</v>
      </c>
      <c r="U153" s="654">
        <v>0</v>
      </c>
      <c r="V153" s="654">
        <v>0</v>
      </c>
      <c r="W153" s="683">
        <v>2790024.71</v>
      </c>
      <c r="X153" s="619" t="s">
        <v>1185</v>
      </c>
      <c r="Y153" s="651" t="s">
        <v>966</v>
      </c>
      <c r="Z153" s="651" t="s">
        <v>18</v>
      </c>
      <c r="AA153" s="619" t="s">
        <v>1816</v>
      </c>
      <c r="AB153" s="619" t="s">
        <v>1632</v>
      </c>
      <c r="AC153" s="653" t="s">
        <v>986</v>
      </c>
      <c r="AD153" s="244" t="s">
        <v>982</v>
      </c>
      <c r="AE153" s="363">
        <v>0.25</v>
      </c>
      <c r="AF153" s="363">
        <v>0.3</v>
      </c>
      <c r="AG153" s="428">
        <v>0.4</v>
      </c>
      <c r="AH153" s="428">
        <v>0.5</v>
      </c>
      <c r="AI153" s="428">
        <v>0.6</v>
      </c>
      <c r="AJ153" s="428"/>
      <c r="AK153" s="428">
        <v>0.75</v>
      </c>
      <c r="AL153" s="428"/>
      <c r="AM153" s="428">
        <v>0.9</v>
      </c>
      <c r="AN153" s="363">
        <v>1</v>
      </c>
      <c r="AO153" s="363"/>
      <c r="AP153" s="363"/>
      <c r="AQ153" s="600"/>
      <c r="AR153" s="600" t="s">
        <v>1634</v>
      </c>
    </row>
    <row r="154" spans="2:44" s="184" customFormat="1" ht="30" hidden="1" customHeight="1" x14ac:dyDescent="0.25">
      <c r="B154" s="257">
        <v>2018</v>
      </c>
      <c r="C154" s="251" t="s">
        <v>16</v>
      </c>
      <c r="D154" s="652"/>
      <c r="E154" s="620"/>
      <c r="F154" s="652"/>
      <c r="G154" s="620"/>
      <c r="H154" s="652"/>
      <c r="I154" s="241" t="s">
        <v>494</v>
      </c>
      <c r="J154" s="305" t="s">
        <v>1522</v>
      </c>
      <c r="K154" s="620"/>
      <c r="L154" s="652"/>
      <c r="M154" s="620"/>
      <c r="N154" s="652"/>
      <c r="O154" s="251" t="s">
        <v>300</v>
      </c>
      <c r="P154" s="657"/>
      <c r="Q154" s="652"/>
      <c r="R154" s="652"/>
      <c r="S154" s="652"/>
      <c r="T154" s="655"/>
      <c r="U154" s="655"/>
      <c r="V154" s="655"/>
      <c r="W154" s="684"/>
      <c r="X154" s="620"/>
      <c r="Y154" s="652"/>
      <c r="Z154" s="652"/>
      <c r="AA154" s="620"/>
      <c r="AB154" s="620"/>
      <c r="AC154" s="665"/>
      <c r="AD154" s="244" t="s">
        <v>983</v>
      </c>
      <c r="AE154" s="364"/>
      <c r="AF154" s="363"/>
      <c r="AG154" s="363"/>
      <c r="AH154" s="363"/>
      <c r="AI154" s="363"/>
      <c r="AJ154" s="363"/>
      <c r="AK154" s="363"/>
      <c r="AL154" s="363"/>
      <c r="AM154" s="363"/>
      <c r="AN154" s="363"/>
      <c r="AO154" s="363"/>
      <c r="AP154" s="363"/>
      <c r="AQ154" s="601"/>
      <c r="AR154" s="601"/>
    </row>
    <row r="155" spans="2:44" s="184" customFormat="1" ht="30" hidden="1" customHeight="1" x14ac:dyDescent="0.25">
      <c r="B155" s="257">
        <v>2019</v>
      </c>
      <c r="C155" s="251" t="s">
        <v>16</v>
      </c>
      <c r="D155" s="651" t="s">
        <v>332</v>
      </c>
      <c r="E155" s="619" t="s">
        <v>574</v>
      </c>
      <c r="F155" s="651" t="s">
        <v>393</v>
      </c>
      <c r="G155" s="619" t="s">
        <v>793</v>
      </c>
      <c r="H155" s="651" t="s">
        <v>722</v>
      </c>
      <c r="I155" s="241" t="s">
        <v>494</v>
      </c>
      <c r="J155" s="305" t="s">
        <v>1523</v>
      </c>
      <c r="K155" s="619" t="s">
        <v>1813</v>
      </c>
      <c r="L155" s="651">
        <v>1</v>
      </c>
      <c r="M155" s="619" t="s">
        <v>1814</v>
      </c>
      <c r="N155" s="651" t="s">
        <v>333</v>
      </c>
      <c r="O155" s="251" t="s">
        <v>300</v>
      </c>
      <c r="P155" s="656" t="s">
        <v>621</v>
      </c>
      <c r="Q155" s="651" t="s">
        <v>1248</v>
      </c>
      <c r="R155" s="651" t="s">
        <v>1210</v>
      </c>
      <c r="S155" s="651" t="s">
        <v>1210</v>
      </c>
      <c r="T155" s="654">
        <v>0</v>
      </c>
      <c r="U155" s="654">
        <v>0</v>
      </c>
      <c r="V155" s="654">
        <v>0</v>
      </c>
      <c r="W155" s="654">
        <f>W153*1.1</f>
        <v>3069027.1810000003</v>
      </c>
      <c r="X155" s="619" t="s">
        <v>1185</v>
      </c>
      <c r="Y155" s="651" t="s">
        <v>966</v>
      </c>
      <c r="Z155" s="651" t="s">
        <v>18</v>
      </c>
      <c r="AA155" s="619" t="s">
        <v>1817</v>
      </c>
      <c r="AB155" s="619" t="s">
        <v>1633</v>
      </c>
      <c r="AC155" s="653" t="s">
        <v>987</v>
      </c>
      <c r="AD155" s="195" t="s">
        <v>982</v>
      </c>
      <c r="AE155" s="361"/>
      <c r="AF155" s="361"/>
      <c r="AG155" s="361"/>
      <c r="AH155" s="429">
        <v>0.25</v>
      </c>
      <c r="AI155" s="429"/>
      <c r="AJ155" s="429">
        <v>0.5</v>
      </c>
      <c r="AK155" s="429"/>
      <c r="AL155" s="429">
        <v>0.75</v>
      </c>
      <c r="AM155" s="429">
        <v>0.9</v>
      </c>
      <c r="AN155" s="429">
        <v>1</v>
      </c>
      <c r="AO155" s="361"/>
      <c r="AP155" s="361"/>
      <c r="AQ155" s="600"/>
      <c r="AR155" s="600" t="s">
        <v>1820</v>
      </c>
    </row>
    <row r="156" spans="2:44" s="184" customFormat="1" ht="30" hidden="1" customHeight="1" x14ac:dyDescent="0.25">
      <c r="B156" s="257">
        <v>2019</v>
      </c>
      <c r="C156" s="251" t="s">
        <v>16</v>
      </c>
      <c r="D156" s="652"/>
      <c r="E156" s="620"/>
      <c r="F156" s="652"/>
      <c r="G156" s="620"/>
      <c r="H156" s="652"/>
      <c r="I156" s="241" t="s">
        <v>494</v>
      </c>
      <c r="J156" s="305" t="s">
        <v>1523</v>
      </c>
      <c r="K156" s="620"/>
      <c r="L156" s="652"/>
      <c r="M156" s="620"/>
      <c r="N156" s="652"/>
      <c r="O156" s="251" t="s">
        <v>300</v>
      </c>
      <c r="P156" s="657"/>
      <c r="Q156" s="652"/>
      <c r="R156" s="652"/>
      <c r="S156" s="652"/>
      <c r="T156" s="655"/>
      <c r="U156" s="655"/>
      <c r="V156" s="655"/>
      <c r="W156" s="655"/>
      <c r="X156" s="620"/>
      <c r="Y156" s="652"/>
      <c r="Z156" s="652"/>
      <c r="AA156" s="614"/>
      <c r="AB156" s="614"/>
      <c r="AC156" s="665"/>
      <c r="AD156" s="195" t="s">
        <v>983</v>
      </c>
      <c r="AE156" s="362"/>
      <c r="AF156" s="361"/>
      <c r="AG156" s="361"/>
      <c r="AH156" s="361"/>
      <c r="AI156" s="361"/>
      <c r="AJ156" s="361"/>
      <c r="AK156" s="361"/>
      <c r="AL156" s="361"/>
      <c r="AM156" s="361"/>
      <c r="AN156" s="361"/>
      <c r="AO156" s="361"/>
      <c r="AP156" s="361"/>
      <c r="AQ156" s="601"/>
      <c r="AR156" s="601"/>
    </row>
    <row r="157" spans="2:44" s="211" customFormat="1" ht="30" customHeight="1" x14ac:dyDescent="0.25">
      <c r="B157" s="381">
        <v>2017</v>
      </c>
      <c r="C157" s="377" t="s">
        <v>16</v>
      </c>
      <c r="D157" s="636" t="s">
        <v>332</v>
      </c>
      <c r="E157" s="588" t="s">
        <v>574</v>
      </c>
      <c r="F157" s="636" t="s">
        <v>393</v>
      </c>
      <c r="G157" s="588" t="s">
        <v>793</v>
      </c>
      <c r="H157" s="636" t="s">
        <v>722</v>
      </c>
      <c r="I157" s="365" t="s">
        <v>494</v>
      </c>
      <c r="J157" s="412" t="s">
        <v>1524</v>
      </c>
      <c r="K157" s="588" t="s">
        <v>1821</v>
      </c>
      <c r="L157" s="636">
        <v>3</v>
      </c>
      <c r="M157" s="588" t="s">
        <v>1822</v>
      </c>
      <c r="N157" s="636" t="s">
        <v>333</v>
      </c>
      <c r="O157" s="367" t="s">
        <v>300</v>
      </c>
      <c r="P157" s="636" t="s">
        <v>621</v>
      </c>
      <c r="Q157" s="636" t="s">
        <v>623</v>
      </c>
      <c r="R157" s="636" t="s">
        <v>622</v>
      </c>
      <c r="S157" s="631">
        <v>1100</v>
      </c>
      <c r="T157" s="631">
        <v>0</v>
      </c>
      <c r="U157" s="631">
        <v>0</v>
      </c>
      <c r="V157" s="631">
        <v>0</v>
      </c>
      <c r="W157" s="777">
        <v>1802859</v>
      </c>
      <c r="X157" s="588" t="s">
        <v>1579</v>
      </c>
      <c r="Y157" s="636" t="s">
        <v>966</v>
      </c>
      <c r="Z157" s="636" t="s">
        <v>18</v>
      </c>
      <c r="AA157" s="588" t="s">
        <v>1823</v>
      </c>
      <c r="AB157" s="588" t="s">
        <v>1824</v>
      </c>
      <c r="AC157" s="678" t="s">
        <v>1318</v>
      </c>
      <c r="AD157" s="383" t="s">
        <v>982</v>
      </c>
      <c r="AE157" s="436"/>
      <c r="AF157" s="435">
        <v>0.5</v>
      </c>
      <c r="AG157" s="435">
        <v>1</v>
      </c>
      <c r="AH157" s="430"/>
      <c r="AI157" s="430"/>
      <c r="AJ157" s="430"/>
      <c r="AK157" s="430"/>
      <c r="AL157" s="430"/>
      <c r="AM157" s="430"/>
      <c r="AN157" s="430"/>
      <c r="AO157" s="430"/>
      <c r="AP157" s="430"/>
      <c r="AQ157" s="633"/>
      <c r="AR157" s="633" t="s">
        <v>1827</v>
      </c>
    </row>
    <row r="158" spans="2:44" s="211" customFormat="1" ht="30" customHeight="1" x14ac:dyDescent="0.25">
      <c r="B158" s="381">
        <v>2017</v>
      </c>
      <c r="C158" s="377" t="s">
        <v>16</v>
      </c>
      <c r="D158" s="637"/>
      <c r="E158" s="589"/>
      <c r="F158" s="637"/>
      <c r="G158" s="589"/>
      <c r="H158" s="637"/>
      <c r="I158" s="365" t="s">
        <v>494</v>
      </c>
      <c r="J158" s="412" t="s">
        <v>1524</v>
      </c>
      <c r="K158" s="589"/>
      <c r="L158" s="637"/>
      <c r="M158" s="589"/>
      <c r="N158" s="637"/>
      <c r="O158" s="367" t="s">
        <v>300</v>
      </c>
      <c r="P158" s="637"/>
      <c r="Q158" s="637"/>
      <c r="R158" s="637"/>
      <c r="S158" s="632"/>
      <c r="T158" s="632"/>
      <c r="U158" s="632"/>
      <c r="V158" s="632"/>
      <c r="W158" s="778"/>
      <c r="X158" s="589"/>
      <c r="Y158" s="637"/>
      <c r="Z158" s="637"/>
      <c r="AA158" s="589"/>
      <c r="AB158" s="589"/>
      <c r="AC158" s="678"/>
      <c r="AD158" s="385" t="s">
        <v>983</v>
      </c>
      <c r="AE158" s="386"/>
      <c r="AF158" s="384"/>
      <c r="AG158" s="384">
        <v>0.5</v>
      </c>
      <c r="AH158" s="371"/>
      <c r="AI158" s="371"/>
      <c r="AJ158" s="371"/>
      <c r="AK158" s="371"/>
      <c r="AL158" s="371"/>
      <c r="AM158" s="371"/>
      <c r="AN158" s="371"/>
      <c r="AO158" s="371"/>
      <c r="AP158" s="371"/>
      <c r="AQ158" s="634"/>
      <c r="AR158" s="634"/>
    </row>
    <row r="159" spans="2:44" s="211" customFormat="1" ht="30" hidden="1" customHeight="1" x14ac:dyDescent="0.25">
      <c r="B159" s="382">
        <v>2018</v>
      </c>
      <c r="C159" s="380" t="s">
        <v>16</v>
      </c>
      <c r="D159" s="651" t="s">
        <v>332</v>
      </c>
      <c r="E159" s="619" t="s">
        <v>574</v>
      </c>
      <c r="F159" s="651" t="s">
        <v>393</v>
      </c>
      <c r="G159" s="619" t="s">
        <v>793</v>
      </c>
      <c r="H159" s="651" t="s">
        <v>722</v>
      </c>
      <c r="I159" s="366" t="s">
        <v>494</v>
      </c>
      <c r="J159" s="413" t="s">
        <v>1525</v>
      </c>
      <c r="K159" s="619" t="s">
        <v>1700</v>
      </c>
      <c r="L159" s="651">
        <v>3</v>
      </c>
      <c r="M159" s="619" t="s">
        <v>1822</v>
      </c>
      <c r="N159" s="651" t="s">
        <v>333</v>
      </c>
      <c r="O159" s="368" t="s">
        <v>300</v>
      </c>
      <c r="P159" s="651" t="s">
        <v>621</v>
      </c>
      <c r="Q159" s="651" t="s">
        <v>1247</v>
      </c>
      <c r="R159" s="651" t="s">
        <v>1210</v>
      </c>
      <c r="S159" s="651" t="s">
        <v>1210</v>
      </c>
      <c r="T159" s="654">
        <v>0</v>
      </c>
      <c r="U159" s="654">
        <v>0</v>
      </c>
      <c r="V159" s="654">
        <v>0</v>
      </c>
      <c r="W159" s="654">
        <v>1983144.9</v>
      </c>
      <c r="X159" s="619" t="s">
        <v>1185</v>
      </c>
      <c r="Y159" s="651" t="s">
        <v>966</v>
      </c>
      <c r="Z159" s="651" t="s">
        <v>18</v>
      </c>
      <c r="AA159" s="619" t="s">
        <v>1635</v>
      </c>
      <c r="AB159" s="619" t="s">
        <v>1825</v>
      </c>
      <c r="AC159" s="653" t="s">
        <v>986</v>
      </c>
      <c r="AD159" s="378" t="s">
        <v>982</v>
      </c>
      <c r="AE159" s="434"/>
      <c r="AF159" s="433"/>
      <c r="AG159" s="433"/>
      <c r="AH159" s="433"/>
      <c r="AI159" s="433"/>
      <c r="AJ159" s="433"/>
      <c r="AK159" s="433">
        <v>0.25</v>
      </c>
      <c r="AL159" s="433"/>
      <c r="AM159" s="433">
        <v>0.5</v>
      </c>
      <c r="AN159" s="433"/>
      <c r="AO159" s="433">
        <v>0.75</v>
      </c>
      <c r="AP159" s="433">
        <v>1</v>
      </c>
      <c r="AQ159" s="600"/>
      <c r="AR159" s="600" t="s">
        <v>1828</v>
      </c>
    </row>
    <row r="160" spans="2:44" s="211" customFormat="1" ht="30" hidden="1" customHeight="1" x14ac:dyDescent="0.25">
      <c r="B160" s="382">
        <v>2018</v>
      </c>
      <c r="C160" s="380" t="s">
        <v>16</v>
      </c>
      <c r="D160" s="652"/>
      <c r="E160" s="620"/>
      <c r="F160" s="652"/>
      <c r="G160" s="620"/>
      <c r="H160" s="652"/>
      <c r="I160" s="366" t="s">
        <v>494</v>
      </c>
      <c r="J160" s="413" t="s">
        <v>1525</v>
      </c>
      <c r="K160" s="620"/>
      <c r="L160" s="652"/>
      <c r="M160" s="620"/>
      <c r="N160" s="652"/>
      <c r="O160" s="368" t="s">
        <v>300</v>
      </c>
      <c r="P160" s="652"/>
      <c r="Q160" s="652"/>
      <c r="R160" s="652"/>
      <c r="S160" s="652"/>
      <c r="T160" s="655"/>
      <c r="U160" s="655"/>
      <c r="V160" s="655"/>
      <c r="W160" s="655"/>
      <c r="X160" s="620"/>
      <c r="Y160" s="652"/>
      <c r="Z160" s="652"/>
      <c r="AA160" s="620"/>
      <c r="AB160" s="620"/>
      <c r="AC160" s="653"/>
      <c r="AD160" s="378" t="s">
        <v>983</v>
      </c>
      <c r="AE160" s="376"/>
      <c r="AF160" s="375"/>
      <c r="AG160" s="375"/>
      <c r="AH160" s="375"/>
      <c r="AI160" s="375"/>
      <c r="AJ160" s="375"/>
      <c r="AK160" s="375"/>
      <c r="AL160" s="375"/>
      <c r="AM160" s="375"/>
      <c r="AN160" s="375"/>
      <c r="AO160" s="375"/>
      <c r="AP160" s="375"/>
      <c r="AQ160" s="601"/>
      <c r="AR160" s="601"/>
    </row>
    <row r="161" spans="2:44" s="211" customFormat="1" ht="30" hidden="1" customHeight="1" x14ac:dyDescent="0.25">
      <c r="B161" s="382">
        <v>2019</v>
      </c>
      <c r="C161" s="380" t="s">
        <v>16</v>
      </c>
      <c r="D161" s="651" t="s">
        <v>332</v>
      </c>
      <c r="E161" s="619" t="s">
        <v>574</v>
      </c>
      <c r="F161" s="651" t="s">
        <v>393</v>
      </c>
      <c r="G161" s="619" t="s">
        <v>793</v>
      </c>
      <c r="H161" s="651" t="s">
        <v>722</v>
      </c>
      <c r="I161" s="366" t="s">
        <v>494</v>
      </c>
      <c r="J161" s="413" t="s">
        <v>1526</v>
      </c>
      <c r="K161" s="619" t="s">
        <v>1701</v>
      </c>
      <c r="L161" s="651">
        <v>3</v>
      </c>
      <c r="M161" s="619" t="s">
        <v>1822</v>
      </c>
      <c r="N161" s="651" t="s">
        <v>333</v>
      </c>
      <c r="O161" s="368" t="s">
        <v>300</v>
      </c>
      <c r="P161" s="651" t="s">
        <v>621</v>
      </c>
      <c r="Q161" s="651" t="s">
        <v>1248</v>
      </c>
      <c r="R161" s="651" t="s">
        <v>1210</v>
      </c>
      <c r="S161" s="651" t="s">
        <v>1210</v>
      </c>
      <c r="T161" s="654">
        <v>0</v>
      </c>
      <c r="U161" s="654">
        <v>0</v>
      </c>
      <c r="V161" s="654">
        <v>0</v>
      </c>
      <c r="W161" s="654">
        <f>W159*1.1</f>
        <v>2181459.39</v>
      </c>
      <c r="X161" s="619" t="s">
        <v>1185</v>
      </c>
      <c r="Y161" s="651" t="s">
        <v>966</v>
      </c>
      <c r="Z161" s="651" t="s">
        <v>18</v>
      </c>
      <c r="AA161" s="619" t="s">
        <v>1635</v>
      </c>
      <c r="AB161" s="619" t="s">
        <v>1826</v>
      </c>
      <c r="AC161" s="653" t="s">
        <v>987</v>
      </c>
      <c r="AD161" s="372" t="s">
        <v>982</v>
      </c>
      <c r="AE161" s="432">
        <v>1</v>
      </c>
      <c r="AF161" s="431"/>
      <c r="AG161" s="431"/>
      <c r="AH161" s="431"/>
      <c r="AI161" s="431"/>
      <c r="AJ161" s="431"/>
      <c r="AK161" s="431"/>
      <c r="AL161" s="431"/>
      <c r="AM161" s="431"/>
      <c r="AN161" s="431"/>
      <c r="AO161" s="431"/>
      <c r="AP161" s="431"/>
      <c r="AQ161" s="600"/>
      <c r="AR161" s="600" t="s">
        <v>1829</v>
      </c>
    </row>
    <row r="162" spans="2:44" s="211" customFormat="1" ht="30" hidden="1" customHeight="1" x14ac:dyDescent="0.25">
      <c r="B162" s="382">
        <v>2019</v>
      </c>
      <c r="C162" s="380" t="s">
        <v>16</v>
      </c>
      <c r="D162" s="652"/>
      <c r="E162" s="620"/>
      <c r="F162" s="652"/>
      <c r="G162" s="620"/>
      <c r="H162" s="652"/>
      <c r="I162" s="366" t="s">
        <v>494</v>
      </c>
      <c r="J162" s="413" t="s">
        <v>1526</v>
      </c>
      <c r="K162" s="620"/>
      <c r="L162" s="652"/>
      <c r="M162" s="620"/>
      <c r="N162" s="652"/>
      <c r="O162" s="368" t="s">
        <v>300</v>
      </c>
      <c r="P162" s="652"/>
      <c r="Q162" s="652"/>
      <c r="R162" s="652"/>
      <c r="S162" s="652"/>
      <c r="T162" s="655"/>
      <c r="U162" s="655"/>
      <c r="V162" s="655"/>
      <c r="W162" s="655"/>
      <c r="X162" s="620"/>
      <c r="Y162" s="652"/>
      <c r="Z162" s="652"/>
      <c r="AA162" s="620"/>
      <c r="AB162" s="620"/>
      <c r="AC162" s="653"/>
      <c r="AD162" s="372" t="s">
        <v>983</v>
      </c>
      <c r="AE162" s="374"/>
      <c r="AF162" s="373"/>
      <c r="AG162" s="373"/>
      <c r="AH162" s="373"/>
      <c r="AI162" s="373"/>
      <c r="AJ162" s="373"/>
      <c r="AK162" s="373"/>
      <c r="AL162" s="373"/>
      <c r="AM162" s="373"/>
      <c r="AN162" s="373"/>
      <c r="AO162" s="373"/>
      <c r="AP162" s="373"/>
      <c r="AQ162" s="601"/>
      <c r="AR162" s="601"/>
    </row>
    <row r="163" spans="2:44" ht="30" customHeight="1" x14ac:dyDescent="0.25">
      <c r="B163" s="256">
        <v>2017</v>
      </c>
      <c r="C163" s="240" t="s">
        <v>16</v>
      </c>
      <c r="D163" s="636" t="s">
        <v>332</v>
      </c>
      <c r="E163" s="588" t="s">
        <v>574</v>
      </c>
      <c r="F163" s="636" t="s">
        <v>394</v>
      </c>
      <c r="G163" s="588" t="s">
        <v>793</v>
      </c>
      <c r="H163" s="636" t="s">
        <v>722</v>
      </c>
      <c r="I163" s="239" t="s">
        <v>495</v>
      </c>
      <c r="J163" s="412" t="s">
        <v>1527</v>
      </c>
      <c r="K163" s="588" t="s">
        <v>1702</v>
      </c>
      <c r="L163" s="636">
        <v>1</v>
      </c>
      <c r="M163" s="588" t="s">
        <v>924</v>
      </c>
      <c r="N163" s="636" t="s">
        <v>333</v>
      </c>
      <c r="O163" s="246" t="s">
        <v>300</v>
      </c>
      <c r="P163" s="647" t="s">
        <v>18</v>
      </c>
      <c r="Q163" s="636" t="s">
        <v>18</v>
      </c>
      <c r="R163" s="636" t="s">
        <v>18</v>
      </c>
      <c r="S163" s="631" t="s">
        <v>18</v>
      </c>
      <c r="T163" s="631">
        <v>0</v>
      </c>
      <c r="U163" s="631">
        <v>0</v>
      </c>
      <c r="V163" s="631">
        <v>807996</v>
      </c>
      <c r="W163" s="631">
        <v>807996</v>
      </c>
      <c r="X163" s="588" t="s">
        <v>1580</v>
      </c>
      <c r="Y163" s="636" t="s">
        <v>966</v>
      </c>
      <c r="Z163" s="636" t="s">
        <v>18</v>
      </c>
      <c r="AA163" s="588" t="s">
        <v>1118</v>
      </c>
      <c r="AB163" s="588" t="s">
        <v>1119</v>
      </c>
      <c r="AC163" s="774" t="s">
        <v>1322</v>
      </c>
      <c r="AD163" s="282" t="s">
        <v>982</v>
      </c>
      <c r="AE163" s="283"/>
      <c r="AF163" s="283"/>
      <c r="AG163" s="283"/>
      <c r="AH163" s="144"/>
      <c r="AI163" s="144"/>
      <c r="AJ163" s="144"/>
      <c r="AK163" s="437">
        <v>0.25</v>
      </c>
      <c r="AL163" s="437">
        <v>0.5</v>
      </c>
      <c r="AM163" s="437"/>
      <c r="AN163" s="437">
        <v>0.75</v>
      </c>
      <c r="AO163" s="437">
        <v>0.9</v>
      </c>
      <c r="AP163" s="437">
        <v>1</v>
      </c>
      <c r="AQ163" s="633"/>
      <c r="AR163" s="633" t="s">
        <v>1830</v>
      </c>
    </row>
    <row r="164" spans="2:44" s="185" customFormat="1" ht="30" customHeight="1" x14ac:dyDescent="0.25">
      <c r="B164" s="256">
        <v>2017</v>
      </c>
      <c r="C164" s="240" t="s">
        <v>16</v>
      </c>
      <c r="D164" s="637"/>
      <c r="E164" s="589"/>
      <c r="F164" s="637"/>
      <c r="G164" s="589"/>
      <c r="H164" s="637"/>
      <c r="I164" s="239" t="s">
        <v>495</v>
      </c>
      <c r="J164" s="412" t="s">
        <v>1527</v>
      </c>
      <c r="K164" s="589"/>
      <c r="L164" s="637"/>
      <c r="M164" s="589"/>
      <c r="N164" s="637"/>
      <c r="O164" s="246" t="s">
        <v>300</v>
      </c>
      <c r="P164" s="648"/>
      <c r="Q164" s="637"/>
      <c r="R164" s="637"/>
      <c r="S164" s="632"/>
      <c r="T164" s="632"/>
      <c r="U164" s="632"/>
      <c r="V164" s="632"/>
      <c r="W164" s="632"/>
      <c r="X164" s="589"/>
      <c r="Y164" s="637"/>
      <c r="Z164" s="637"/>
      <c r="AA164" s="589"/>
      <c r="AB164" s="589"/>
      <c r="AC164" s="774"/>
      <c r="AD164" s="284" t="s">
        <v>983</v>
      </c>
      <c r="AE164" s="283"/>
      <c r="AF164" s="283"/>
      <c r="AG164" s="283"/>
      <c r="AH164" s="144"/>
      <c r="AI164" s="144"/>
      <c r="AJ164" s="144"/>
      <c r="AK164" s="144"/>
      <c r="AL164" s="144"/>
      <c r="AM164" s="144"/>
      <c r="AN164" s="144"/>
      <c r="AO164" s="144"/>
      <c r="AP164" s="144"/>
      <c r="AQ164" s="634"/>
      <c r="AR164" s="634"/>
    </row>
    <row r="165" spans="2:44" s="185" customFormat="1" ht="30" hidden="1" customHeight="1" x14ac:dyDescent="0.25">
      <c r="B165" s="257">
        <v>2018</v>
      </c>
      <c r="C165" s="251" t="s">
        <v>16</v>
      </c>
      <c r="D165" s="651" t="s">
        <v>332</v>
      </c>
      <c r="E165" s="619" t="s">
        <v>574</v>
      </c>
      <c r="F165" s="651" t="s">
        <v>394</v>
      </c>
      <c r="G165" s="619" t="s">
        <v>793</v>
      </c>
      <c r="H165" s="651" t="s">
        <v>722</v>
      </c>
      <c r="I165" s="241" t="s">
        <v>495</v>
      </c>
      <c r="J165" s="413" t="s">
        <v>1528</v>
      </c>
      <c r="K165" s="619" t="s">
        <v>1703</v>
      </c>
      <c r="L165" s="651">
        <v>1</v>
      </c>
      <c r="M165" s="619" t="s">
        <v>924</v>
      </c>
      <c r="N165" s="651" t="s">
        <v>333</v>
      </c>
      <c r="O165" s="251" t="s">
        <v>300</v>
      </c>
      <c r="P165" s="656" t="s">
        <v>18</v>
      </c>
      <c r="Q165" s="651" t="s">
        <v>18</v>
      </c>
      <c r="R165" s="651" t="s">
        <v>18</v>
      </c>
      <c r="S165" s="654" t="s">
        <v>18</v>
      </c>
      <c r="T165" s="654">
        <v>0</v>
      </c>
      <c r="U165" s="654">
        <v>0</v>
      </c>
      <c r="V165" s="654">
        <v>0</v>
      </c>
      <c r="W165" s="683">
        <v>888795.98</v>
      </c>
      <c r="X165" s="619" t="s">
        <v>1186</v>
      </c>
      <c r="Y165" s="651" t="s">
        <v>966</v>
      </c>
      <c r="Z165" s="651" t="s">
        <v>18</v>
      </c>
      <c r="AA165" s="619" t="s">
        <v>1118</v>
      </c>
      <c r="AB165" s="619" t="s">
        <v>1119</v>
      </c>
      <c r="AC165" s="653" t="s">
        <v>986</v>
      </c>
      <c r="AD165" s="244" t="s">
        <v>982</v>
      </c>
      <c r="AE165" s="236"/>
      <c r="AF165" s="236"/>
      <c r="AG165" s="236"/>
      <c r="AH165" s="236"/>
      <c r="AI165" s="236"/>
      <c r="AJ165" s="236"/>
      <c r="AK165" s="438">
        <v>0.25</v>
      </c>
      <c r="AL165" s="438">
        <v>0.5</v>
      </c>
      <c r="AM165" s="438"/>
      <c r="AN165" s="438">
        <v>0.75</v>
      </c>
      <c r="AO165" s="438">
        <v>0.9</v>
      </c>
      <c r="AP165" s="438">
        <v>1</v>
      </c>
      <c r="AQ165" s="600"/>
      <c r="AR165" s="600" t="s">
        <v>1830</v>
      </c>
    </row>
    <row r="166" spans="2:44" s="185" customFormat="1" ht="30" hidden="1" customHeight="1" x14ac:dyDescent="0.25">
      <c r="B166" s="257">
        <v>2018</v>
      </c>
      <c r="C166" s="251" t="s">
        <v>16</v>
      </c>
      <c r="D166" s="652"/>
      <c r="E166" s="620"/>
      <c r="F166" s="652"/>
      <c r="G166" s="620"/>
      <c r="H166" s="652"/>
      <c r="I166" s="241" t="s">
        <v>495</v>
      </c>
      <c r="J166" s="413" t="s">
        <v>1528</v>
      </c>
      <c r="K166" s="620"/>
      <c r="L166" s="652"/>
      <c r="M166" s="620"/>
      <c r="N166" s="652"/>
      <c r="O166" s="251" t="s">
        <v>300</v>
      </c>
      <c r="P166" s="657"/>
      <c r="Q166" s="652"/>
      <c r="R166" s="652"/>
      <c r="S166" s="655"/>
      <c r="T166" s="655"/>
      <c r="U166" s="655"/>
      <c r="V166" s="655"/>
      <c r="W166" s="684"/>
      <c r="X166" s="620"/>
      <c r="Y166" s="652"/>
      <c r="Z166" s="652"/>
      <c r="AA166" s="620"/>
      <c r="AB166" s="620"/>
      <c r="AC166" s="665"/>
      <c r="AD166" s="244" t="s">
        <v>983</v>
      </c>
      <c r="AE166" s="237"/>
      <c r="AF166" s="236"/>
      <c r="AG166" s="236"/>
      <c r="AH166" s="236"/>
      <c r="AI166" s="236"/>
      <c r="AJ166" s="236"/>
      <c r="AK166" s="236"/>
      <c r="AL166" s="236"/>
      <c r="AM166" s="236"/>
      <c r="AN166" s="236"/>
      <c r="AO166" s="236"/>
      <c r="AP166" s="236"/>
      <c r="AQ166" s="601"/>
      <c r="AR166" s="601"/>
    </row>
    <row r="167" spans="2:44" s="185" customFormat="1" ht="30" hidden="1" customHeight="1" x14ac:dyDescent="0.25">
      <c r="B167" s="257">
        <v>2019</v>
      </c>
      <c r="C167" s="251" t="s">
        <v>16</v>
      </c>
      <c r="D167" s="651" t="s">
        <v>332</v>
      </c>
      <c r="E167" s="619" t="s">
        <v>574</v>
      </c>
      <c r="F167" s="651" t="s">
        <v>394</v>
      </c>
      <c r="G167" s="619" t="s">
        <v>793</v>
      </c>
      <c r="H167" s="651" t="s">
        <v>722</v>
      </c>
      <c r="I167" s="241" t="s">
        <v>495</v>
      </c>
      <c r="J167" s="413" t="s">
        <v>1529</v>
      </c>
      <c r="K167" s="619" t="s">
        <v>1704</v>
      </c>
      <c r="L167" s="651">
        <v>1</v>
      </c>
      <c r="M167" s="619" t="s">
        <v>924</v>
      </c>
      <c r="N167" s="651" t="s">
        <v>333</v>
      </c>
      <c r="O167" s="251" t="s">
        <v>300</v>
      </c>
      <c r="P167" s="656" t="s">
        <v>18</v>
      </c>
      <c r="Q167" s="651" t="s">
        <v>18</v>
      </c>
      <c r="R167" s="651" t="s">
        <v>18</v>
      </c>
      <c r="S167" s="654" t="s">
        <v>18</v>
      </c>
      <c r="T167" s="654">
        <v>0</v>
      </c>
      <c r="U167" s="654">
        <v>0</v>
      </c>
      <c r="V167" s="654">
        <v>0</v>
      </c>
      <c r="W167" s="654">
        <v>977675.58</v>
      </c>
      <c r="X167" s="619" t="s">
        <v>1187</v>
      </c>
      <c r="Y167" s="651" t="s">
        <v>966</v>
      </c>
      <c r="Z167" s="651" t="s">
        <v>18</v>
      </c>
      <c r="AA167" s="619" t="s">
        <v>1118</v>
      </c>
      <c r="AB167" s="619" t="s">
        <v>1119</v>
      </c>
      <c r="AC167" s="653" t="s">
        <v>987</v>
      </c>
      <c r="AD167" s="244" t="s">
        <v>982</v>
      </c>
      <c r="AE167" s="236"/>
      <c r="AF167" s="236"/>
      <c r="AG167" s="236"/>
      <c r="AH167" s="236"/>
      <c r="AI167" s="236"/>
      <c r="AJ167" s="236"/>
      <c r="AK167" s="438">
        <v>0.25</v>
      </c>
      <c r="AL167" s="438">
        <v>0.5</v>
      </c>
      <c r="AM167" s="438"/>
      <c r="AN167" s="438">
        <v>0.75</v>
      </c>
      <c r="AO167" s="438">
        <v>0.9</v>
      </c>
      <c r="AP167" s="438">
        <v>1</v>
      </c>
      <c r="AQ167" s="600"/>
      <c r="AR167" s="600" t="s">
        <v>1830</v>
      </c>
    </row>
    <row r="168" spans="2:44" s="185" customFormat="1" ht="30" hidden="1" customHeight="1" x14ac:dyDescent="0.25">
      <c r="B168" s="257">
        <v>2019</v>
      </c>
      <c r="C168" s="251" t="s">
        <v>16</v>
      </c>
      <c r="D168" s="652"/>
      <c r="E168" s="620"/>
      <c r="F168" s="652"/>
      <c r="G168" s="620"/>
      <c r="H168" s="652"/>
      <c r="I168" s="241" t="s">
        <v>495</v>
      </c>
      <c r="J168" s="413" t="s">
        <v>1529</v>
      </c>
      <c r="K168" s="620"/>
      <c r="L168" s="652"/>
      <c r="M168" s="620"/>
      <c r="N168" s="652"/>
      <c r="O168" s="251" t="s">
        <v>300</v>
      </c>
      <c r="P168" s="657"/>
      <c r="Q168" s="652"/>
      <c r="R168" s="652"/>
      <c r="S168" s="655"/>
      <c r="T168" s="655"/>
      <c r="U168" s="655"/>
      <c r="V168" s="655"/>
      <c r="W168" s="655"/>
      <c r="X168" s="620"/>
      <c r="Y168" s="652"/>
      <c r="Z168" s="652"/>
      <c r="AA168" s="620"/>
      <c r="AB168" s="620"/>
      <c r="AC168" s="665"/>
      <c r="AD168" s="244" t="s">
        <v>983</v>
      </c>
      <c r="AE168" s="237"/>
      <c r="AF168" s="236"/>
      <c r="AG168" s="236"/>
      <c r="AH168" s="236"/>
      <c r="AI168" s="236"/>
      <c r="AJ168" s="236"/>
      <c r="AK168" s="236"/>
      <c r="AL168" s="236"/>
      <c r="AM168" s="236"/>
      <c r="AN168" s="236"/>
      <c r="AO168" s="236"/>
      <c r="AP168" s="236"/>
      <c r="AQ168" s="601"/>
      <c r="AR168" s="601"/>
    </row>
    <row r="169" spans="2:44" ht="30" customHeight="1" x14ac:dyDescent="0.25">
      <c r="B169" s="258">
        <v>2017</v>
      </c>
      <c r="C169" s="243" t="s">
        <v>16</v>
      </c>
      <c r="D169" s="643" t="s">
        <v>332</v>
      </c>
      <c r="E169" s="615" t="s">
        <v>574</v>
      </c>
      <c r="F169" s="643" t="s">
        <v>397</v>
      </c>
      <c r="G169" s="615" t="s">
        <v>792</v>
      </c>
      <c r="H169" s="643" t="s">
        <v>722</v>
      </c>
      <c r="I169" s="242" t="s">
        <v>496</v>
      </c>
      <c r="J169" s="414" t="s">
        <v>1530</v>
      </c>
      <c r="K169" s="615" t="s">
        <v>1705</v>
      </c>
      <c r="L169" s="643">
        <v>1</v>
      </c>
      <c r="M169" s="615" t="s">
        <v>921</v>
      </c>
      <c r="N169" s="643" t="s">
        <v>333</v>
      </c>
      <c r="O169" s="255" t="s">
        <v>300</v>
      </c>
      <c r="P169" s="638" t="s">
        <v>18</v>
      </c>
      <c r="Q169" s="643" t="s">
        <v>18</v>
      </c>
      <c r="R169" s="643" t="s">
        <v>18</v>
      </c>
      <c r="S169" s="640" t="s">
        <v>18</v>
      </c>
      <c r="T169" s="640">
        <v>0</v>
      </c>
      <c r="U169" s="640">
        <v>0</v>
      </c>
      <c r="V169" s="640">
        <v>0</v>
      </c>
      <c r="W169" s="640">
        <v>0</v>
      </c>
      <c r="X169" s="615" t="s">
        <v>1559</v>
      </c>
      <c r="Y169" s="643" t="s">
        <v>966</v>
      </c>
      <c r="Z169" s="643" t="s">
        <v>18</v>
      </c>
      <c r="AA169" s="615" t="s">
        <v>1120</v>
      </c>
      <c r="AB169" s="615" t="s">
        <v>1121</v>
      </c>
      <c r="AC169" s="679" t="s">
        <v>988</v>
      </c>
      <c r="AD169" s="243" t="s">
        <v>982</v>
      </c>
      <c r="AE169" s="235"/>
      <c r="AF169" s="235"/>
      <c r="AG169" s="235"/>
      <c r="AH169" s="235"/>
      <c r="AI169" s="235"/>
      <c r="AJ169" s="235"/>
      <c r="AK169" s="235"/>
      <c r="AL169" s="235"/>
      <c r="AM169" s="235"/>
      <c r="AN169" s="235"/>
      <c r="AO169" s="235"/>
      <c r="AP169" s="235"/>
      <c r="AQ169" s="615" t="s">
        <v>1231</v>
      </c>
      <c r="AR169" s="643" t="s">
        <v>989</v>
      </c>
    </row>
    <row r="170" spans="2:44" s="186" customFormat="1" ht="30" customHeight="1" x14ac:dyDescent="0.25">
      <c r="B170" s="258">
        <v>2017</v>
      </c>
      <c r="C170" s="243" t="s">
        <v>16</v>
      </c>
      <c r="D170" s="645"/>
      <c r="E170" s="616"/>
      <c r="F170" s="645"/>
      <c r="G170" s="616"/>
      <c r="H170" s="645"/>
      <c r="I170" s="242" t="s">
        <v>496</v>
      </c>
      <c r="J170" s="414" t="s">
        <v>1530</v>
      </c>
      <c r="K170" s="616"/>
      <c r="L170" s="645"/>
      <c r="M170" s="616"/>
      <c r="N170" s="645"/>
      <c r="O170" s="255" t="s">
        <v>300</v>
      </c>
      <c r="P170" s="672"/>
      <c r="Q170" s="645"/>
      <c r="R170" s="645"/>
      <c r="S170" s="671"/>
      <c r="T170" s="671"/>
      <c r="U170" s="671"/>
      <c r="V170" s="671"/>
      <c r="W170" s="671"/>
      <c r="X170" s="616"/>
      <c r="Y170" s="645"/>
      <c r="Z170" s="645"/>
      <c r="AA170" s="616"/>
      <c r="AB170" s="616"/>
      <c r="AC170" s="679"/>
      <c r="AD170" s="243" t="s">
        <v>983</v>
      </c>
      <c r="AE170" s="238"/>
      <c r="AF170" s="235"/>
      <c r="AG170" s="235"/>
      <c r="AH170" s="235"/>
      <c r="AI170" s="235"/>
      <c r="AJ170" s="235"/>
      <c r="AK170" s="235"/>
      <c r="AL170" s="235"/>
      <c r="AM170" s="235"/>
      <c r="AN170" s="235"/>
      <c r="AO170" s="235"/>
      <c r="AP170" s="235"/>
      <c r="AQ170" s="616"/>
      <c r="AR170" s="645"/>
    </row>
    <row r="171" spans="2:44" s="186" customFormat="1" ht="30" hidden="1" customHeight="1" x14ac:dyDescent="0.25">
      <c r="B171" s="258">
        <v>2018</v>
      </c>
      <c r="C171" s="255" t="s">
        <v>16</v>
      </c>
      <c r="D171" s="643" t="s">
        <v>332</v>
      </c>
      <c r="E171" s="615" t="s">
        <v>574</v>
      </c>
      <c r="F171" s="643" t="s">
        <v>397</v>
      </c>
      <c r="G171" s="615" t="s">
        <v>792</v>
      </c>
      <c r="H171" s="643" t="s">
        <v>722</v>
      </c>
      <c r="I171" s="242" t="s">
        <v>496</v>
      </c>
      <c r="J171" s="414" t="s">
        <v>1531</v>
      </c>
      <c r="K171" s="615" t="s">
        <v>1706</v>
      </c>
      <c r="L171" s="643">
        <v>1</v>
      </c>
      <c r="M171" s="615" t="s">
        <v>921</v>
      </c>
      <c r="N171" s="643" t="s">
        <v>333</v>
      </c>
      <c r="O171" s="255" t="s">
        <v>300</v>
      </c>
      <c r="P171" s="638" t="s">
        <v>18</v>
      </c>
      <c r="Q171" s="643" t="s">
        <v>18</v>
      </c>
      <c r="R171" s="643" t="s">
        <v>18</v>
      </c>
      <c r="S171" s="640" t="s">
        <v>18</v>
      </c>
      <c r="T171" s="640">
        <v>0</v>
      </c>
      <c r="U171" s="640">
        <v>0</v>
      </c>
      <c r="V171" s="640">
        <v>0</v>
      </c>
      <c r="W171" s="640">
        <v>0</v>
      </c>
      <c r="X171" s="615" t="s">
        <v>736</v>
      </c>
      <c r="Y171" s="643" t="s">
        <v>966</v>
      </c>
      <c r="Z171" s="643" t="s">
        <v>18</v>
      </c>
      <c r="AA171" s="643" t="s">
        <v>989</v>
      </c>
      <c r="AB171" s="643" t="s">
        <v>989</v>
      </c>
      <c r="AC171" s="679" t="s">
        <v>988</v>
      </c>
      <c r="AD171" s="243" t="s">
        <v>982</v>
      </c>
      <c r="AE171" s="235"/>
      <c r="AF171" s="235"/>
      <c r="AG171" s="235"/>
      <c r="AH171" s="235"/>
      <c r="AI171" s="235"/>
      <c r="AJ171" s="235"/>
      <c r="AK171" s="235"/>
      <c r="AL171" s="235"/>
      <c r="AM171" s="235"/>
      <c r="AN171" s="235"/>
      <c r="AO171" s="235"/>
      <c r="AP171" s="235"/>
      <c r="AQ171" s="615" t="s">
        <v>1231</v>
      </c>
      <c r="AR171" s="643" t="s">
        <v>989</v>
      </c>
    </row>
    <row r="172" spans="2:44" s="186" customFormat="1" ht="30" hidden="1" customHeight="1" x14ac:dyDescent="0.25">
      <c r="B172" s="258">
        <v>2018</v>
      </c>
      <c r="C172" s="255" t="s">
        <v>16</v>
      </c>
      <c r="D172" s="645"/>
      <c r="E172" s="616"/>
      <c r="F172" s="645"/>
      <c r="G172" s="616"/>
      <c r="H172" s="645"/>
      <c r="I172" s="242" t="s">
        <v>496</v>
      </c>
      <c r="J172" s="414" t="s">
        <v>1531</v>
      </c>
      <c r="K172" s="616"/>
      <c r="L172" s="645"/>
      <c r="M172" s="616"/>
      <c r="N172" s="645"/>
      <c r="O172" s="255" t="s">
        <v>300</v>
      </c>
      <c r="P172" s="672"/>
      <c r="Q172" s="645"/>
      <c r="R172" s="645"/>
      <c r="S172" s="671"/>
      <c r="T172" s="671"/>
      <c r="U172" s="671"/>
      <c r="V172" s="671"/>
      <c r="W172" s="671"/>
      <c r="X172" s="616"/>
      <c r="Y172" s="645"/>
      <c r="Z172" s="645"/>
      <c r="AA172" s="645"/>
      <c r="AB172" s="645"/>
      <c r="AC172" s="679"/>
      <c r="AD172" s="243" t="s">
        <v>983</v>
      </c>
      <c r="AE172" s="238"/>
      <c r="AF172" s="235"/>
      <c r="AG172" s="235"/>
      <c r="AH172" s="235"/>
      <c r="AI172" s="235"/>
      <c r="AJ172" s="235"/>
      <c r="AK172" s="235"/>
      <c r="AL172" s="235"/>
      <c r="AM172" s="235"/>
      <c r="AN172" s="235"/>
      <c r="AO172" s="235"/>
      <c r="AP172" s="235"/>
      <c r="AQ172" s="616"/>
      <c r="AR172" s="645"/>
    </row>
    <row r="173" spans="2:44" s="186" customFormat="1" ht="30" hidden="1" customHeight="1" x14ac:dyDescent="0.25">
      <c r="B173" s="258">
        <v>2019</v>
      </c>
      <c r="C173" s="255" t="s">
        <v>16</v>
      </c>
      <c r="D173" s="643" t="s">
        <v>332</v>
      </c>
      <c r="E173" s="615" t="s">
        <v>574</v>
      </c>
      <c r="F173" s="643" t="s">
        <v>397</v>
      </c>
      <c r="G173" s="615" t="s">
        <v>792</v>
      </c>
      <c r="H173" s="643" t="s">
        <v>722</v>
      </c>
      <c r="I173" s="242" t="s">
        <v>496</v>
      </c>
      <c r="J173" s="414" t="s">
        <v>1532</v>
      </c>
      <c r="K173" s="615" t="s">
        <v>1706</v>
      </c>
      <c r="L173" s="643">
        <v>1</v>
      </c>
      <c r="M173" s="615" t="s">
        <v>921</v>
      </c>
      <c r="N173" s="643" t="s">
        <v>333</v>
      </c>
      <c r="O173" s="255" t="s">
        <v>300</v>
      </c>
      <c r="P173" s="638" t="s">
        <v>18</v>
      </c>
      <c r="Q173" s="643" t="s">
        <v>18</v>
      </c>
      <c r="R173" s="643" t="s">
        <v>18</v>
      </c>
      <c r="S173" s="640" t="s">
        <v>18</v>
      </c>
      <c r="T173" s="640">
        <v>0</v>
      </c>
      <c r="U173" s="640">
        <v>0</v>
      </c>
      <c r="V173" s="640">
        <v>0</v>
      </c>
      <c r="W173" s="640">
        <v>0</v>
      </c>
      <c r="X173" s="615" t="s">
        <v>736</v>
      </c>
      <c r="Y173" s="643" t="s">
        <v>966</v>
      </c>
      <c r="Z173" s="643" t="s">
        <v>18</v>
      </c>
      <c r="AA173" s="643" t="s">
        <v>989</v>
      </c>
      <c r="AB173" s="643" t="s">
        <v>989</v>
      </c>
      <c r="AC173" s="679" t="s">
        <v>988</v>
      </c>
      <c r="AD173" s="243" t="s">
        <v>982</v>
      </c>
      <c r="AE173" s="235"/>
      <c r="AF173" s="235"/>
      <c r="AG173" s="235"/>
      <c r="AH173" s="235"/>
      <c r="AI173" s="235"/>
      <c r="AJ173" s="235"/>
      <c r="AK173" s="235"/>
      <c r="AL173" s="235"/>
      <c r="AM173" s="235"/>
      <c r="AN173" s="235"/>
      <c r="AO173" s="235"/>
      <c r="AP173" s="235"/>
      <c r="AQ173" s="615" t="s">
        <v>1231</v>
      </c>
      <c r="AR173" s="643" t="s">
        <v>989</v>
      </c>
    </row>
    <row r="174" spans="2:44" s="186" customFormat="1" ht="30" hidden="1" customHeight="1" x14ac:dyDescent="0.25">
      <c r="B174" s="258">
        <v>2019</v>
      </c>
      <c r="C174" s="255" t="s">
        <v>16</v>
      </c>
      <c r="D174" s="645"/>
      <c r="E174" s="616"/>
      <c r="F174" s="645"/>
      <c r="G174" s="616"/>
      <c r="H174" s="645"/>
      <c r="I174" s="242" t="s">
        <v>496</v>
      </c>
      <c r="J174" s="414" t="s">
        <v>1532</v>
      </c>
      <c r="K174" s="616"/>
      <c r="L174" s="645"/>
      <c r="M174" s="616"/>
      <c r="N174" s="645"/>
      <c r="O174" s="255" t="s">
        <v>300</v>
      </c>
      <c r="P174" s="672"/>
      <c r="Q174" s="645"/>
      <c r="R174" s="645"/>
      <c r="S174" s="671"/>
      <c r="T174" s="671"/>
      <c r="U174" s="671"/>
      <c r="V174" s="671"/>
      <c r="W174" s="671"/>
      <c r="X174" s="616"/>
      <c r="Y174" s="645"/>
      <c r="Z174" s="645"/>
      <c r="AA174" s="645"/>
      <c r="AB174" s="645"/>
      <c r="AC174" s="679"/>
      <c r="AD174" s="243" t="s">
        <v>983</v>
      </c>
      <c r="AE174" s="238"/>
      <c r="AF174" s="235"/>
      <c r="AG174" s="235"/>
      <c r="AH174" s="235"/>
      <c r="AI174" s="235"/>
      <c r="AJ174" s="235"/>
      <c r="AK174" s="235"/>
      <c r="AL174" s="235"/>
      <c r="AM174" s="235"/>
      <c r="AN174" s="235"/>
      <c r="AO174" s="235"/>
      <c r="AP174" s="235"/>
      <c r="AQ174" s="616"/>
      <c r="AR174" s="645"/>
    </row>
    <row r="175" spans="2:44" ht="30" hidden="1" customHeight="1" x14ac:dyDescent="0.25">
      <c r="B175" s="257">
        <v>2018</v>
      </c>
      <c r="C175" s="251" t="s">
        <v>16</v>
      </c>
      <c r="D175" s="651" t="s">
        <v>332</v>
      </c>
      <c r="E175" s="619" t="s">
        <v>574</v>
      </c>
      <c r="F175" s="651" t="s">
        <v>391</v>
      </c>
      <c r="G175" s="619" t="s">
        <v>793</v>
      </c>
      <c r="H175" s="651" t="s">
        <v>722</v>
      </c>
      <c r="I175" s="241" t="s">
        <v>497</v>
      </c>
      <c r="J175" s="413" t="s">
        <v>1533</v>
      </c>
      <c r="K175" s="619" t="s">
        <v>141</v>
      </c>
      <c r="L175" s="651">
        <v>1</v>
      </c>
      <c r="M175" s="619" t="s">
        <v>1160</v>
      </c>
      <c r="N175" s="651" t="s">
        <v>333</v>
      </c>
      <c r="O175" s="251">
        <v>2017</v>
      </c>
      <c r="P175" s="656" t="s">
        <v>18</v>
      </c>
      <c r="Q175" s="651" t="s">
        <v>18</v>
      </c>
      <c r="R175" s="651" t="s">
        <v>18</v>
      </c>
      <c r="S175" s="654" t="s">
        <v>18</v>
      </c>
      <c r="T175" s="654">
        <v>0</v>
      </c>
      <c r="U175" s="654">
        <v>0</v>
      </c>
      <c r="V175" s="654">
        <v>0</v>
      </c>
      <c r="W175" s="762">
        <v>0</v>
      </c>
      <c r="X175" s="619"/>
      <c r="Y175" s="651" t="s">
        <v>966</v>
      </c>
      <c r="Z175" s="651" t="s">
        <v>18</v>
      </c>
      <c r="AA175" s="619" t="s">
        <v>1831</v>
      </c>
      <c r="AB175" s="619" t="s">
        <v>1832</v>
      </c>
      <c r="AC175" s="653" t="s">
        <v>986</v>
      </c>
      <c r="AD175" s="244" t="s">
        <v>982</v>
      </c>
      <c r="AE175" s="259"/>
      <c r="AF175" s="260"/>
      <c r="AG175" s="260"/>
      <c r="AH175" s="260"/>
      <c r="AI175" s="260"/>
      <c r="AJ175" s="260"/>
      <c r="AK175" s="260"/>
      <c r="AL175" s="260"/>
      <c r="AM175" s="260"/>
      <c r="AN175" s="260"/>
      <c r="AO175" s="260"/>
      <c r="AP175" s="260"/>
      <c r="AQ175" s="619" t="s">
        <v>1285</v>
      </c>
      <c r="AR175" s="619" t="s">
        <v>1232</v>
      </c>
    </row>
    <row r="176" spans="2:44" s="187" customFormat="1" ht="30" hidden="1" customHeight="1" x14ac:dyDescent="0.25">
      <c r="B176" s="257">
        <v>2018</v>
      </c>
      <c r="C176" s="251" t="s">
        <v>16</v>
      </c>
      <c r="D176" s="652"/>
      <c r="E176" s="620"/>
      <c r="F176" s="652"/>
      <c r="G176" s="620"/>
      <c r="H176" s="652"/>
      <c r="I176" s="241" t="s">
        <v>497</v>
      </c>
      <c r="J176" s="413" t="s">
        <v>1533</v>
      </c>
      <c r="K176" s="620"/>
      <c r="L176" s="652"/>
      <c r="M176" s="620"/>
      <c r="N176" s="652"/>
      <c r="O176" s="251">
        <v>2017</v>
      </c>
      <c r="P176" s="657"/>
      <c r="Q176" s="652"/>
      <c r="R176" s="652"/>
      <c r="S176" s="655"/>
      <c r="T176" s="655"/>
      <c r="U176" s="655"/>
      <c r="V176" s="655"/>
      <c r="W176" s="763"/>
      <c r="X176" s="620"/>
      <c r="Y176" s="652"/>
      <c r="Z176" s="652"/>
      <c r="AA176" s="620"/>
      <c r="AB176" s="620"/>
      <c r="AC176" s="653"/>
      <c r="AD176" s="244" t="s">
        <v>983</v>
      </c>
      <c r="AE176" s="259"/>
      <c r="AF176" s="260"/>
      <c r="AG176" s="260"/>
      <c r="AH176" s="260"/>
      <c r="AI176" s="260"/>
      <c r="AJ176" s="260"/>
      <c r="AK176" s="260"/>
      <c r="AL176" s="260"/>
      <c r="AM176" s="260"/>
      <c r="AN176" s="260"/>
      <c r="AO176" s="260"/>
      <c r="AP176" s="260"/>
      <c r="AQ176" s="620"/>
      <c r="AR176" s="620"/>
    </row>
    <row r="177" spans="2:44" ht="30" customHeight="1" x14ac:dyDescent="0.25">
      <c r="B177" s="256">
        <v>2017</v>
      </c>
      <c r="C177" s="246" t="s">
        <v>8</v>
      </c>
      <c r="D177" s="636" t="s">
        <v>469</v>
      </c>
      <c r="E177" s="588" t="s">
        <v>577</v>
      </c>
      <c r="F177" s="636" t="s">
        <v>576</v>
      </c>
      <c r="G177" s="588" t="s">
        <v>898</v>
      </c>
      <c r="H177" s="636" t="s">
        <v>722</v>
      </c>
      <c r="I177" s="239" t="s">
        <v>498</v>
      </c>
      <c r="J177" s="412" t="s">
        <v>1534</v>
      </c>
      <c r="K177" s="588" t="s">
        <v>1707</v>
      </c>
      <c r="L177" s="636">
        <v>5</v>
      </c>
      <c r="M177" s="588" t="s">
        <v>1137</v>
      </c>
      <c r="N177" s="636" t="s">
        <v>18</v>
      </c>
      <c r="O177" s="239" t="s">
        <v>300</v>
      </c>
      <c r="P177" s="647" t="s">
        <v>619</v>
      </c>
      <c r="Q177" s="636" t="s">
        <v>747</v>
      </c>
      <c r="R177" s="636" t="s">
        <v>748</v>
      </c>
      <c r="S177" s="669" t="s">
        <v>749</v>
      </c>
      <c r="T177" s="631">
        <v>0</v>
      </c>
      <c r="U177" s="631">
        <v>0</v>
      </c>
      <c r="V177" s="631">
        <v>0</v>
      </c>
      <c r="W177" s="631">
        <v>0</v>
      </c>
      <c r="X177" s="699" t="s">
        <v>1581</v>
      </c>
      <c r="Y177" s="636" t="s">
        <v>1008</v>
      </c>
      <c r="Z177" s="705" t="s">
        <v>1009</v>
      </c>
      <c r="AA177" s="588" t="s">
        <v>1010</v>
      </c>
      <c r="AB177" s="588" t="s">
        <v>1013</v>
      </c>
      <c r="AC177" s="678" t="s">
        <v>1318</v>
      </c>
      <c r="AD177" s="278" t="s">
        <v>982</v>
      </c>
      <c r="AE177" s="279"/>
      <c r="AF177" s="279"/>
      <c r="AG177" s="279"/>
      <c r="AH177" s="144"/>
      <c r="AI177" s="144"/>
      <c r="AJ177" s="144">
        <v>0.5</v>
      </c>
      <c r="AK177" s="144"/>
      <c r="AL177" s="144"/>
      <c r="AM177" s="144"/>
      <c r="AN177" s="144"/>
      <c r="AO177" s="144"/>
      <c r="AP177" s="144">
        <v>1</v>
      </c>
      <c r="AQ177" s="606"/>
      <c r="AR177" s="588" t="s">
        <v>1354</v>
      </c>
    </row>
    <row r="178" spans="2:44" s="147" customFormat="1" ht="30" customHeight="1" x14ac:dyDescent="0.25">
      <c r="B178" s="256">
        <v>2017</v>
      </c>
      <c r="C178" s="246" t="s">
        <v>8</v>
      </c>
      <c r="D178" s="637"/>
      <c r="E178" s="589"/>
      <c r="F178" s="637"/>
      <c r="G178" s="589"/>
      <c r="H178" s="637"/>
      <c r="I178" s="239" t="s">
        <v>498</v>
      </c>
      <c r="J178" s="412" t="s">
        <v>1534</v>
      </c>
      <c r="K178" s="589"/>
      <c r="L178" s="637"/>
      <c r="M178" s="589"/>
      <c r="N178" s="637"/>
      <c r="O178" s="239" t="s">
        <v>300</v>
      </c>
      <c r="P178" s="648"/>
      <c r="Q178" s="637"/>
      <c r="R178" s="637"/>
      <c r="S178" s="670"/>
      <c r="T178" s="632"/>
      <c r="U178" s="632"/>
      <c r="V178" s="632"/>
      <c r="W178" s="632"/>
      <c r="X178" s="700"/>
      <c r="Y178" s="637"/>
      <c r="Z178" s="706"/>
      <c r="AA178" s="589"/>
      <c r="AB178" s="589"/>
      <c r="AC178" s="678"/>
      <c r="AD178" s="280" t="s">
        <v>983</v>
      </c>
      <c r="AE178" s="281"/>
      <c r="AF178" s="279"/>
      <c r="AG178" s="279"/>
      <c r="AH178" s="144"/>
      <c r="AI178" s="144"/>
      <c r="AJ178" s="144"/>
      <c r="AK178" s="144"/>
      <c r="AL178" s="144"/>
      <c r="AM178" s="144"/>
      <c r="AN178" s="144"/>
      <c r="AO178" s="144"/>
      <c r="AP178" s="144"/>
      <c r="AQ178" s="587"/>
      <c r="AR178" s="589"/>
    </row>
    <row r="179" spans="2:44" s="145" customFormat="1" ht="30" hidden="1" customHeight="1" x14ac:dyDescent="0.25">
      <c r="B179" s="257">
        <v>2018</v>
      </c>
      <c r="C179" s="251" t="s">
        <v>8</v>
      </c>
      <c r="D179" s="651" t="s">
        <v>469</v>
      </c>
      <c r="E179" s="619" t="s">
        <v>577</v>
      </c>
      <c r="F179" s="651" t="s">
        <v>576</v>
      </c>
      <c r="G179" s="619" t="s">
        <v>898</v>
      </c>
      <c r="H179" s="651" t="s">
        <v>722</v>
      </c>
      <c r="I179" s="241" t="s">
        <v>498</v>
      </c>
      <c r="J179" s="413" t="s">
        <v>1535</v>
      </c>
      <c r="K179" s="619" t="s">
        <v>1708</v>
      </c>
      <c r="L179" s="651"/>
      <c r="M179" s="619" t="s">
        <v>1137</v>
      </c>
      <c r="N179" s="651" t="s">
        <v>18</v>
      </c>
      <c r="O179" s="251" t="s">
        <v>300</v>
      </c>
      <c r="P179" s="656" t="s">
        <v>619</v>
      </c>
      <c r="Q179" s="651" t="s">
        <v>1247</v>
      </c>
      <c r="R179" s="651" t="s">
        <v>1210</v>
      </c>
      <c r="S179" s="654" t="s">
        <v>1210</v>
      </c>
      <c r="T179" s="654">
        <v>0</v>
      </c>
      <c r="U179" s="654">
        <v>0</v>
      </c>
      <c r="V179" s="654">
        <v>0</v>
      </c>
      <c r="W179" s="654">
        <v>0</v>
      </c>
      <c r="X179" s="654" t="s">
        <v>1007</v>
      </c>
      <c r="Y179" s="651" t="s">
        <v>1008</v>
      </c>
      <c r="Z179" s="703" t="s">
        <v>1009</v>
      </c>
      <c r="AA179" s="619" t="s">
        <v>1011</v>
      </c>
      <c r="AB179" s="619" t="s">
        <v>1014</v>
      </c>
      <c r="AC179" s="653" t="s">
        <v>986</v>
      </c>
      <c r="AD179" s="244" t="s">
        <v>982</v>
      </c>
      <c r="AE179" s="236"/>
      <c r="AF179" s="236"/>
      <c r="AG179" s="236"/>
      <c r="AH179" s="236"/>
      <c r="AI179" s="236"/>
      <c r="AJ179" s="236"/>
      <c r="AK179" s="236"/>
      <c r="AL179" s="236"/>
      <c r="AM179" s="236"/>
      <c r="AN179" s="236"/>
      <c r="AO179" s="236"/>
      <c r="AP179" s="236">
        <v>1</v>
      </c>
      <c r="AQ179" s="600"/>
      <c r="AR179" s="600" t="s">
        <v>1012</v>
      </c>
    </row>
    <row r="180" spans="2:44" s="191" customFormat="1" ht="30" hidden="1" customHeight="1" x14ac:dyDescent="0.25">
      <c r="B180" s="257">
        <v>2018</v>
      </c>
      <c r="C180" s="251" t="s">
        <v>8</v>
      </c>
      <c r="D180" s="652"/>
      <c r="E180" s="620"/>
      <c r="F180" s="652"/>
      <c r="G180" s="620"/>
      <c r="H180" s="652"/>
      <c r="I180" s="241" t="s">
        <v>498</v>
      </c>
      <c r="J180" s="413" t="s">
        <v>1535</v>
      </c>
      <c r="K180" s="620"/>
      <c r="L180" s="652"/>
      <c r="M180" s="620"/>
      <c r="N180" s="652"/>
      <c r="O180" s="251" t="s">
        <v>300</v>
      </c>
      <c r="P180" s="657"/>
      <c r="Q180" s="652"/>
      <c r="R180" s="652"/>
      <c r="S180" s="655"/>
      <c r="T180" s="655"/>
      <c r="U180" s="655"/>
      <c r="V180" s="655"/>
      <c r="W180" s="655"/>
      <c r="X180" s="655"/>
      <c r="Y180" s="652"/>
      <c r="Z180" s="704"/>
      <c r="AA180" s="620"/>
      <c r="AB180" s="620"/>
      <c r="AC180" s="665"/>
      <c r="AD180" s="244" t="s">
        <v>983</v>
      </c>
      <c r="AE180" s="237"/>
      <c r="AF180" s="236"/>
      <c r="AG180" s="236"/>
      <c r="AH180" s="236"/>
      <c r="AI180" s="236"/>
      <c r="AJ180" s="236"/>
      <c r="AK180" s="236"/>
      <c r="AL180" s="236"/>
      <c r="AM180" s="236"/>
      <c r="AN180" s="236"/>
      <c r="AO180" s="236"/>
      <c r="AP180" s="236"/>
      <c r="AQ180" s="601"/>
      <c r="AR180" s="601"/>
    </row>
    <row r="181" spans="2:44" s="145" customFormat="1" ht="30" hidden="1" customHeight="1" x14ac:dyDescent="0.25">
      <c r="B181" s="257">
        <v>2019</v>
      </c>
      <c r="C181" s="251" t="s">
        <v>8</v>
      </c>
      <c r="D181" s="651" t="s">
        <v>469</v>
      </c>
      <c r="E181" s="619" t="s">
        <v>577</v>
      </c>
      <c r="F181" s="651" t="s">
        <v>576</v>
      </c>
      <c r="G181" s="619" t="s">
        <v>898</v>
      </c>
      <c r="H181" s="651" t="s">
        <v>722</v>
      </c>
      <c r="I181" s="241" t="s">
        <v>498</v>
      </c>
      <c r="J181" s="413" t="s">
        <v>1536</v>
      </c>
      <c r="K181" s="619" t="s">
        <v>1709</v>
      </c>
      <c r="L181" s="651"/>
      <c r="M181" s="619" t="s">
        <v>1137</v>
      </c>
      <c r="N181" s="651" t="s">
        <v>18</v>
      </c>
      <c r="O181" s="251" t="s">
        <v>300</v>
      </c>
      <c r="P181" s="656" t="s">
        <v>619</v>
      </c>
      <c r="Q181" s="651" t="s">
        <v>1248</v>
      </c>
      <c r="R181" s="651" t="s">
        <v>1210</v>
      </c>
      <c r="S181" s="654" t="s">
        <v>1210</v>
      </c>
      <c r="T181" s="654">
        <v>0</v>
      </c>
      <c r="U181" s="654">
        <v>0</v>
      </c>
      <c r="V181" s="654">
        <v>0</v>
      </c>
      <c r="W181" s="654">
        <v>0</v>
      </c>
      <c r="X181" s="654" t="s">
        <v>1007</v>
      </c>
      <c r="Y181" s="651" t="s">
        <v>1008</v>
      </c>
      <c r="Z181" s="703" t="s">
        <v>1009</v>
      </c>
      <c r="AA181" s="619" t="s">
        <v>1011</v>
      </c>
      <c r="AB181" s="619" t="s">
        <v>1016</v>
      </c>
      <c r="AC181" s="653" t="s">
        <v>987</v>
      </c>
      <c r="AD181" s="244" t="s">
        <v>982</v>
      </c>
      <c r="AE181" s="236"/>
      <c r="AF181" s="236"/>
      <c r="AG181" s="236"/>
      <c r="AH181" s="236"/>
      <c r="AI181" s="236"/>
      <c r="AJ181" s="236"/>
      <c r="AK181" s="236"/>
      <c r="AL181" s="236"/>
      <c r="AM181" s="236"/>
      <c r="AN181" s="236"/>
      <c r="AO181" s="236"/>
      <c r="AP181" s="236">
        <v>1</v>
      </c>
      <c r="AQ181" s="600"/>
      <c r="AR181" s="600" t="s">
        <v>1015</v>
      </c>
    </row>
    <row r="182" spans="2:44" s="191" customFormat="1" ht="30" hidden="1" customHeight="1" x14ac:dyDescent="0.25">
      <c r="B182" s="257">
        <v>2019</v>
      </c>
      <c r="C182" s="251" t="s">
        <v>8</v>
      </c>
      <c r="D182" s="652"/>
      <c r="E182" s="620"/>
      <c r="F182" s="652"/>
      <c r="G182" s="620"/>
      <c r="H182" s="652"/>
      <c r="I182" s="241" t="s">
        <v>498</v>
      </c>
      <c r="J182" s="413" t="s">
        <v>1536</v>
      </c>
      <c r="K182" s="620"/>
      <c r="L182" s="652"/>
      <c r="M182" s="620"/>
      <c r="N182" s="652"/>
      <c r="O182" s="251" t="s">
        <v>300</v>
      </c>
      <c r="P182" s="657"/>
      <c r="Q182" s="652"/>
      <c r="R182" s="652"/>
      <c r="S182" s="655"/>
      <c r="T182" s="655"/>
      <c r="U182" s="655"/>
      <c r="V182" s="655"/>
      <c r="W182" s="655"/>
      <c r="X182" s="655"/>
      <c r="Y182" s="652"/>
      <c r="Z182" s="704"/>
      <c r="AA182" s="620"/>
      <c r="AB182" s="620"/>
      <c r="AC182" s="665"/>
      <c r="AD182" s="244" t="s">
        <v>983</v>
      </c>
      <c r="AE182" s="237"/>
      <c r="AF182" s="236"/>
      <c r="AG182" s="236"/>
      <c r="AH182" s="236"/>
      <c r="AI182" s="236"/>
      <c r="AJ182" s="236"/>
      <c r="AK182" s="236"/>
      <c r="AL182" s="236"/>
      <c r="AM182" s="236"/>
      <c r="AN182" s="236"/>
      <c r="AO182" s="236"/>
      <c r="AP182" s="236"/>
      <c r="AQ182" s="601"/>
      <c r="AR182" s="601"/>
    </row>
    <row r="183" spans="2:44" s="72" customFormat="1" ht="30" customHeight="1" x14ac:dyDescent="0.25">
      <c r="B183" s="256">
        <v>2017</v>
      </c>
      <c r="C183" s="246" t="s">
        <v>8</v>
      </c>
      <c r="D183" s="636" t="s">
        <v>469</v>
      </c>
      <c r="E183" s="588" t="s">
        <v>577</v>
      </c>
      <c r="F183" s="636" t="s">
        <v>453</v>
      </c>
      <c r="G183" s="588" t="s">
        <v>898</v>
      </c>
      <c r="H183" s="636" t="s">
        <v>722</v>
      </c>
      <c r="I183" s="239" t="s">
        <v>499</v>
      </c>
      <c r="J183" s="412" t="s">
        <v>1537</v>
      </c>
      <c r="K183" s="588" t="s">
        <v>373</v>
      </c>
      <c r="L183" s="636">
        <v>4</v>
      </c>
      <c r="M183" s="588" t="s">
        <v>1142</v>
      </c>
      <c r="N183" s="636" t="s">
        <v>333</v>
      </c>
      <c r="O183" s="246">
        <v>2017</v>
      </c>
      <c r="P183" s="647" t="s">
        <v>660</v>
      </c>
      <c r="Q183" s="636" t="s">
        <v>691</v>
      </c>
      <c r="R183" s="636" t="s">
        <v>693</v>
      </c>
      <c r="S183" s="669">
        <v>2675</v>
      </c>
      <c r="T183" s="631">
        <v>0</v>
      </c>
      <c r="U183" s="631">
        <v>0</v>
      </c>
      <c r="V183" s="631">
        <v>1200000</v>
      </c>
      <c r="W183" s="631">
        <v>1200000</v>
      </c>
      <c r="X183" s="699" t="s">
        <v>1582</v>
      </c>
      <c r="Y183" s="636" t="s">
        <v>966</v>
      </c>
      <c r="Z183" s="636" t="s">
        <v>18</v>
      </c>
      <c r="AA183" s="588" t="s">
        <v>1017</v>
      </c>
      <c r="AB183" s="588" t="s">
        <v>1018</v>
      </c>
      <c r="AC183" s="678" t="s">
        <v>1318</v>
      </c>
      <c r="AD183" s="278" t="s">
        <v>982</v>
      </c>
      <c r="AE183" s="279">
        <v>0.1</v>
      </c>
      <c r="AF183" s="279"/>
      <c r="AG183" s="279">
        <v>0.25</v>
      </c>
      <c r="AH183" s="144">
        <v>0.5</v>
      </c>
      <c r="AI183" s="144">
        <v>0.75</v>
      </c>
      <c r="AJ183" s="144">
        <v>0.95</v>
      </c>
      <c r="AK183" s="144">
        <v>1</v>
      </c>
      <c r="AL183" s="144"/>
      <c r="AM183" s="144"/>
      <c r="AN183" s="144"/>
      <c r="AO183" s="144"/>
      <c r="AP183" s="144"/>
      <c r="AQ183" s="606"/>
      <c r="AR183" s="588" t="s">
        <v>1019</v>
      </c>
    </row>
    <row r="184" spans="2:44" s="148" customFormat="1" ht="30" customHeight="1" x14ac:dyDescent="0.25">
      <c r="B184" s="256">
        <v>2017</v>
      </c>
      <c r="C184" s="246" t="s">
        <v>8</v>
      </c>
      <c r="D184" s="637"/>
      <c r="E184" s="589"/>
      <c r="F184" s="637"/>
      <c r="G184" s="589"/>
      <c r="H184" s="637"/>
      <c r="I184" s="239" t="s">
        <v>499</v>
      </c>
      <c r="J184" s="412" t="s">
        <v>1537</v>
      </c>
      <c r="K184" s="589"/>
      <c r="L184" s="637"/>
      <c r="M184" s="589"/>
      <c r="N184" s="637"/>
      <c r="O184" s="246">
        <v>2017</v>
      </c>
      <c r="P184" s="648"/>
      <c r="Q184" s="637"/>
      <c r="R184" s="637"/>
      <c r="S184" s="670"/>
      <c r="T184" s="632"/>
      <c r="U184" s="632"/>
      <c r="V184" s="632"/>
      <c r="W184" s="632"/>
      <c r="X184" s="700"/>
      <c r="Y184" s="637"/>
      <c r="Z184" s="637"/>
      <c r="AA184" s="589"/>
      <c r="AB184" s="589"/>
      <c r="AC184" s="678"/>
      <c r="AD184" s="280" t="s">
        <v>983</v>
      </c>
      <c r="AE184" s="281">
        <v>0.1</v>
      </c>
      <c r="AF184" s="279"/>
      <c r="AG184" s="279">
        <v>0.25</v>
      </c>
      <c r="AH184" s="144"/>
      <c r="AI184" s="144"/>
      <c r="AJ184" s="144"/>
      <c r="AK184" s="144"/>
      <c r="AL184" s="144"/>
      <c r="AM184" s="144"/>
      <c r="AN184" s="144"/>
      <c r="AO184" s="144"/>
      <c r="AP184" s="144"/>
      <c r="AQ184" s="587"/>
      <c r="AR184" s="589"/>
    </row>
    <row r="185" spans="2:44" s="148" customFormat="1" ht="30" customHeight="1" x14ac:dyDescent="0.25">
      <c r="B185" s="256">
        <v>2017</v>
      </c>
      <c r="C185" s="246" t="s">
        <v>8</v>
      </c>
      <c r="D185" s="636" t="s">
        <v>469</v>
      </c>
      <c r="E185" s="588" t="s">
        <v>577</v>
      </c>
      <c r="F185" s="636" t="s">
        <v>859</v>
      </c>
      <c r="G185" s="588" t="s">
        <v>898</v>
      </c>
      <c r="H185" s="636" t="s">
        <v>722</v>
      </c>
      <c r="I185" s="239" t="s">
        <v>501</v>
      </c>
      <c r="J185" s="412" t="s">
        <v>1538</v>
      </c>
      <c r="K185" s="588" t="s">
        <v>374</v>
      </c>
      <c r="L185" s="636">
        <v>5</v>
      </c>
      <c r="M185" s="588" t="s">
        <v>1142</v>
      </c>
      <c r="N185" s="636" t="s">
        <v>333</v>
      </c>
      <c r="O185" s="246">
        <v>2017</v>
      </c>
      <c r="P185" s="647" t="s">
        <v>18</v>
      </c>
      <c r="Q185" s="636" t="s">
        <v>18</v>
      </c>
      <c r="R185" s="636" t="s">
        <v>18</v>
      </c>
      <c r="S185" s="669" t="s">
        <v>18</v>
      </c>
      <c r="T185" s="631">
        <v>0</v>
      </c>
      <c r="U185" s="631">
        <v>0</v>
      </c>
      <c r="V185" s="631">
        <v>910000</v>
      </c>
      <c r="W185" s="631">
        <v>910000</v>
      </c>
      <c r="X185" s="699" t="s">
        <v>1583</v>
      </c>
      <c r="Y185" s="636" t="s">
        <v>966</v>
      </c>
      <c r="Z185" s="636" t="s">
        <v>18</v>
      </c>
      <c r="AA185" s="588" t="s">
        <v>1017</v>
      </c>
      <c r="AB185" s="588" t="s">
        <v>1018</v>
      </c>
      <c r="AC185" s="678" t="s">
        <v>1318</v>
      </c>
      <c r="AD185" s="278" t="s">
        <v>982</v>
      </c>
      <c r="AE185" s="279">
        <v>0.1</v>
      </c>
      <c r="AF185" s="279"/>
      <c r="AG185" s="279">
        <v>0.25</v>
      </c>
      <c r="AH185" s="144">
        <v>0.5</v>
      </c>
      <c r="AI185" s="144">
        <v>0.75</v>
      </c>
      <c r="AJ185" s="144">
        <v>0.95</v>
      </c>
      <c r="AK185" s="144">
        <v>1</v>
      </c>
      <c r="AL185" s="144"/>
      <c r="AM185" s="144"/>
      <c r="AN185" s="144"/>
      <c r="AO185" s="144"/>
      <c r="AP185" s="144"/>
      <c r="AQ185" s="606"/>
      <c r="AR185" s="588" t="s">
        <v>1019</v>
      </c>
    </row>
    <row r="186" spans="2:44" s="148" customFormat="1" ht="30" customHeight="1" x14ac:dyDescent="0.25">
      <c r="B186" s="256">
        <v>2017</v>
      </c>
      <c r="C186" s="246" t="s">
        <v>8</v>
      </c>
      <c r="D186" s="637"/>
      <c r="E186" s="589"/>
      <c r="F186" s="637"/>
      <c r="G186" s="589"/>
      <c r="H186" s="637"/>
      <c r="I186" s="239" t="s">
        <v>501</v>
      </c>
      <c r="J186" s="412" t="s">
        <v>1538</v>
      </c>
      <c r="K186" s="589"/>
      <c r="L186" s="637"/>
      <c r="M186" s="589"/>
      <c r="N186" s="637"/>
      <c r="O186" s="246">
        <v>2017</v>
      </c>
      <c r="P186" s="648"/>
      <c r="Q186" s="637"/>
      <c r="R186" s="637"/>
      <c r="S186" s="670"/>
      <c r="T186" s="632"/>
      <c r="U186" s="632"/>
      <c r="V186" s="632"/>
      <c r="W186" s="632"/>
      <c r="X186" s="700"/>
      <c r="Y186" s="637"/>
      <c r="Z186" s="637"/>
      <c r="AA186" s="589"/>
      <c r="AB186" s="589"/>
      <c r="AC186" s="678"/>
      <c r="AD186" s="280" t="s">
        <v>983</v>
      </c>
      <c r="AE186" s="281">
        <v>0.1</v>
      </c>
      <c r="AF186" s="279"/>
      <c r="AG186" s="279">
        <v>0.25</v>
      </c>
      <c r="AH186" s="144"/>
      <c r="AI186" s="144"/>
      <c r="AJ186" s="144"/>
      <c r="AK186" s="144"/>
      <c r="AL186" s="144"/>
      <c r="AM186" s="144"/>
      <c r="AN186" s="144"/>
      <c r="AO186" s="144"/>
      <c r="AP186" s="144"/>
      <c r="AQ186" s="587"/>
      <c r="AR186" s="589"/>
    </row>
    <row r="187" spans="2:44" s="148" customFormat="1" ht="30" customHeight="1" x14ac:dyDescent="0.25">
      <c r="B187" s="256">
        <v>2017</v>
      </c>
      <c r="C187" s="246" t="s">
        <v>8</v>
      </c>
      <c r="D187" s="636" t="s">
        <v>469</v>
      </c>
      <c r="E187" s="588" t="s">
        <v>577</v>
      </c>
      <c r="F187" s="636" t="s">
        <v>454</v>
      </c>
      <c r="G187" s="588" t="s">
        <v>898</v>
      </c>
      <c r="H187" s="636" t="s">
        <v>722</v>
      </c>
      <c r="I187" s="239" t="s">
        <v>502</v>
      </c>
      <c r="J187" s="412" t="s">
        <v>1539</v>
      </c>
      <c r="K187" s="588" t="s">
        <v>348</v>
      </c>
      <c r="L187" s="636">
        <v>5</v>
      </c>
      <c r="M187" s="588" t="s">
        <v>1142</v>
      </c>
      <c r="N187" s="636" t="s">
        <v>333</v>
      </c>
      <c r="O187" s="246">
        <v>2017</v>
      </c>
      <c r="P187" s="647" t="s">
        <v>18</v>
      </c>
      <c r="Q187" s="636" t="s">
        <v>18</v>
      </c>
      <c r="R187" s="636" t="s">
        <v>18</v>
      </c>
      <c r="S187" s="669" t="s">
        <v>18</v>
      </c>
      <c r="T187" s="631">
        <v>0</v>
      </c>
      <c r="U187" s="631">
        <v>0</v>
      </c>
      <c r="V187" s="631">
        <v>600000</v>
      </c>
      <c r="W187" s="631">
        <v>600000</v>
      </c>
      <c r="X187" s="699" t="s">
        <v>1584</v>
      </c>
      <c r="Y187" s="636" t="s">
        <v>966</v>
      </c>
      <c r="Z187" s="636" t="s">
        <v>18</v>
      </c>
      <c r="AA187" s="588" t="s">
        <v>1017</v>
      </c>
      <c r="AB187" s="588" t="s">
        <v>1018</v>
      </c>
      <c r="AC187" s="678" t="s">
        <v>1318</v>
      </c>
      <c r="AD187" s="278" t="s">
        <v>982</v>
      </c>
      <c r="AE187" s="279">
        <v>0.1</v>
      </c>
      <c r="AF187" s="279"/>
      <c r="AG187" s="279">
        <v>0.25</v>
      </c>
      <c r="AH187" s="144">
        <v>0.5</v>
      </c>
      <c r="AI187" s="144">
        <v>0.75</v>
      </c>
      <c r="AJ187" s="144">
        <v>0.95</v>
      </c>
      <c r="AK187" s="144">
        <v>1</v>
      </c>
      <c r="AL187" s="144"/>
      <c r="AM187" s="144"/>
      <c r="AN187" s="144"/>
      <c r="AO187" s="144"/>
      <c r="AP187" s="144"/>
      <c r="AQ187" s="606"/>
      <c r="AR187" s="588" t="s">
        <v>1019</v>
      </c>
    </row>
    <row r="188" spans="2:44" s="148" customFormat="1" ht="30" customHeight="1" x14ac:dyDescent="0.25">
      <c r="B188" s="256">
        <v>2017</v>
      </c>
      <c r="C188" s="246" t="s">
        <v>8</v>
      </c>
      <c r="D188" s="637"/>
      <c r="E188" s="589"/>
      <c r="F188" s="637"/>
      <c r="G188" s="589"/>
      <c r="H188" s="637"/>
      <c r="I188" s="239" t="s">
        <v>502</v>
      </c>
      <c r="J188" s="412" t="s">
        <v>1539</v>
      </c>
      <c r="K188" s="589"/>
      <c r="L188" s="637"/>
      <c r="M188" s="589"/>
      <c r="N188" s="637"/>
      <c r="O188" s="246">
        <v>2017</v>
      </c>
      <c r="P188" s="648"/>
      <c r="Q188" s="637"/>
      <c r="R188" s="637"/>
      <c r="S188" s="670"/>
      <c r="T188" s="632"/>
      <c r="U188" s="632"/>
      <c r="V188" s="632"/>
      <c r="W188" s="632"/>
      <c r="X188" s="700"/>
      <c r="Y188" s="637"/>
      <c r="Z188" s="637"/>
      <c r="AA188" s="589"/>
      <c r="AB188" s="589"/>
      <c r="AC188" s="678"/>
      <c r="AD188" s="280" t="s">
        <v>983</v>
      </c>
      <c r="AE188" s="281">
        <v>0.1</v>
      </c>
      <c r="AF188" s="279"/>
      <c r="AG188" s="279">
        <v>0.25</v>
      </c>
      <c r="AH188" s="144"/>
      <c r="AI188" s="144"/>
      <c r="AJ188" s="144"/>
      <c r="AK188" s="144"/>
      <c r="AL188" s="144"/>
      <c r="AM188" s="144"/>
      <c r="AN188" s="144"/>
      <c r="AO188" s="144"/>
      <c r="AP188" s="144"/>
      <c r="AQ188" s="587"/>
      <c r="AR188" s="589"/>
    </row>
    <row r="189" spans="2:44" s="148" customFormat="1" ht="30" customHeight="1" x14ac:dyDescent="0.25">
      <c r="B189" s="256">
        <v>2017</v>
      </c>
      <c r="C189" s="246" t="s">
        <v>8</v>
      </c>
      <c r="D189" s="636" t="s">
        <v>469</v>
      </c>
      <c r="E189" s="588" t="s">
        <v>577</v>
      </c>
      <c r="F189" s="636" t="s">
        <v>455</v>
      </c>
      <c r="G189" s="588" t="s">
        <v>898</v>
      </c>
      <c r="H189" s="636" t="s">
        <v>722</v>
      </c>
      <c r="I189" s="239" t="s">
        <v>503</v>
      </c>
      <c r="J189" s="412" t="s">
        <v>1540</v>
      </c>
      <c r="K189" s="588" t="s">
        <v>465</v>
      </c>
      <c r="L189" s="636">
        <v>5</v>
      </c>
      <c r="M189" s="588" t="s">
        <v>1143</v>
      </c>
      <c r="N189" s="636" t="s">
        <v>333</v>
      </c>
      <c r="O189" s="246">
        <v>2017</v>
      </c>
      <c r="P189" s="647" t="s">
        <v>18</v>
      </c>
      <c r="Q189" s="636" t="s">
        <v>18</v>
      </c>
      <c r="R189" s="636" t="s">
        <v>18</v>
      </c>
      <c r="S189" s="669" t="s">
        <v>18</v>
      </c>
      <c r="T189" s="631">
        <v>250000</v>
      </c>
      <c r="U189" s="631">
        <v>112466</v>
      </c>
      <c r="V189" s="631">
        <v>0</v>
      </c>
      <c r="W189" s="631">
        <v>0</v>
      </c>
      <c r="X189" s="699" t="s">
        <v>1565</v>
      </c>
      <c r="Y189" s="636" t="s">
        <v>966</v>
      </c>
      <c r="Z189" s="636" t="s">
        <v>18</v>
      </c>
      <c r="AA189" s="588" t="s">
        <v>1020</v>
      </c>
      <c r="AB189" s="588" t="s">
        <v>1018</v>
      </c>
      <c r="AC189" s="678" t="s">
        <v>1318</v>
      </c>
      <c r="AD189" s="278" t="s">
        <v>982</v>
      </c>
      <c r="AE189" s="279"/>
      <c r="AF189" s="279"/>
      <c r="AG189" s="279"/>
      <c r="AH189" s="144">
        <v>0.1</v>
      </c>
      <c r="AI189" s="144">
        <v>0.25</v>
      </c>
      <c r="AJ189" s="144">
        <v>0.5</v>
      </c>
      <c r="AK189" s="144">
        <v>0.75</v>
      </c>
      <c r="AL189" s="144">
        <v>0.95</v>
      </c>
      <c r="AM189" s="144">
        <v>1</v>
      </c>
      <c r="AN189" s="144"/>
      <c r="AO189" s="144"/>
      <c r="AP189" s="144"/>
      <c r="AQ189" s="606"/>
      <c r="AR189" s="588" t="s">
        <v>1355</v>
      </c>
    </row>
    <row r="190" spans="2:44" s="148" customFormat="1" ht="30" customHeight="1" x14ac:dyDescent="0.25">
      <c r="B190" s="256">
        <v>2017</v>
      </c>
      <c r="C190" s="246" t="s">
        <v>8</v>
      </c>
      <c r="D190" s="637"/>
      <c r="E190" s="589"/>
      <c r="F190" s="637"/>
      <c r="G190" s="589"/>
      <c r="H190" s="637"/>
      <c r="I190" s="239" t="s">
        <v>503</v>
      </c>
      <c r="J190" s="412" t="s">
        <v>1540</v>
      </c>
      <c r="K190" s="589"/>
      <c r="L190" s="637"/>
      <c r="M190" s="589"/>
      <c r="N190" s="637"/>
      <c r="O190" s="246">
        <v>2017</v>
      </c>
      <c r="P190" s="648"/>
      <c r="Q190" s="637"/>
      <c r="R190" s="637"/>
      <c r="S190" s="670"/>
      <c r="T190" s="632"/>
      <c r="U190" s="632"/>
      <c r="V190" s="632"/>
      <c r="W190" s="632"/>
      <c r="X190" s="700"/>
      <c r="Y190" s="637"/>
      <c r="Z190" s="637"/>
      <c r="AA190" s="589"/>
      <c r="AB190" s="589"/>
      <c r="AC190" s="678"/>
      <c r="AD190" s="280" t="s">
        <v>983</v>
      </c>
      <c r="AE190" s="281"/>
      <c r="AF190" s="279"/>
      <c r="AG190" s="279"/>
      <c r="AH190" s="144"/>
      <c r="AI190" s="144"/>
      <c r="AJ190" s="144"/>
      <c r="AK190" s="144"/>
      <c r="AL190" s="144"/>
      <c r="AM190" s="144"/>
      <c r="AN190" s="144"/>
      <c r="AO190" s="144"/>
      <c r="AP190" s="144"/>
      <c r="AQ190" s="587"/>
      <c r="AR190" s="589"/>
    </row>
    <row r="191" spans="2:44" ht="30" customHeight="1" x14ac:dyDescent="0.25">
      <c r="B191" s="256">
        <v>2017</v>
      </c>
      <c r="C191" s="246" t="s">
        <v>8</v>
      </c>
      <c r="D191" s="636" t="s">
        <v>469</v>
      </c>
      <c r="E191" s="588" t="s">
        <v>577</v>
      </c>
      <c r="F191" s="636" t="s">
        <v>385</v>
      </c>
      <c r="G191" s="588" t="s">
        <v>898</v>
      </c>
      <c r="H191" s="636" t="s">
        <v>722</v>
      </c>
      <c r="I191" s="239" t="s">
        <v>504</v>
      </c>
      <c r="J191" s="412" t="s">
        <v>1541</v>
      </c>
      <c r="K191" s="588" t="s">
        <v>1710</v>
      </c>
      <c r="L191" s="636">
        <v>3</v>
      </c>
      <c r="M191" s="588" t="s">
        <v>1144</v>
      </c>
      <c r="N191" s="636" t="s">
        <v>350</v>
      </c>
      <c r="O191" s="246" t="s">
        <v>300</v>
      </c>
      <c r="P191" s="647" t="s">
        <v>18</v>
      </c>
      <c r="Q191" s="636" t="s">
        <v>18</v>
      </c>
      <c r="R191" s="636" t="s">
        <v>18</v>
      </c>
      <c r="S191" s="669" t="s">
        <v>18</v>
      </c>
      <c r="T191" s="631">
        <v>3956634</v>
      </c>
      <c r="U191" s="762">
        <v>3956634</v>
      </c>
      <c r="V191" s="631">
        <v>0</v>
      </c>
      <c r="W191" s="631">
        <v>0</v>
      </c>
      <c r="X191" s="588" t="s">
        <v>1585</v>
      </c>
      <c r="Y191" s="636" t="s">
        <v>966</v>
      </c>
      <c r="Z191" s="636" t="s">
        <v>18</v>
      </c>
      <c r="AA191" s="588" t="s">
        <v>1114</v>
      </c>
      <c r="AB191" s="588" t="s">
        <v>1021</v>
      </c>
      <c r="AC191" s="774" t="s">
        <v>1322</v>
      </c>
      <c r="AD191" s="282" t="s">
        <v>982</v>
      </c>
      <c r="AE191" s="283"/>
      <c r="AF191" s="283"/>
      <c r="AG191" s="283"/>
      <c r="AH191" s="144"/>
      <c r="AI191" s="144"/>
      <c r="AJ191" s="144">
        <v>0.25</v>
      </c>
      <c r="AK191" s="144">
        <v>0.5</v>
      </c>
      <c r="AL191" s="144">
        <v>0.75</v>
      </c>
      <c r="AM191" s="144">
        <v>0.95</v>
      </c>
      <c r="AN191" s="144">
        <v>1</v>
      </c>
      <c r="AO191" s="144"/>
      <c r="AP191" s="144"/>
      <c r="AQ191" s="606"/>
      <c r="AR191" s="588" t="s">
        <v>1356</v>
      </c>
    </row>
    <row r="192" spans="2:44" s="149" customFormat="1" ht="30" customHeight="1" x14ac:dyDescent="0.25">
      <c r="B192" s="256">
        <v>2017</v>
      </c>
      <c r="C192" s="246" t="s">
        <v>8</v>
      </c>
      <c r="D192" s="637"/>
      <c r="E192" s="589"/>
      <c r="F192" s="637"/>
      <c r="G192" s="589"/>
      <c r="H192" s="637"/>
      <c r="I192" s="239" t="s">
        <v>504</v>
      </c>
      <c r="J192" s="412" t="s">
        <v>1541</v>
      </c>
      <c r="K192" s="589"/>
      <c r="L192" s="637"/>
      <c r="M192" s="589"/>
      <c r="N192" s="637"/>
      <c r="O192" s="246" t="s">
        <v>300</v>
      </c>
      <c r="P192" s="648"/>
      <c r="Q192" s="637"/>
      <c r="R192" s="637"/>
      <c r="S192" s="670"/>
      <c r="T192" s="632"/>
      <c r="U192" s="763"/>
      <c r="V192" s="632"/>
      <c r="W192" s="632"/>
      <c r="X192" s="589"/>
      <c r="Y192" s="637"/>
      <c r="Z192" s="637"/>
      <c r="AA192" s="589"/>
      <c r="AB192" s="589"/>
      <c r="AC192" s="774"/>
      <c r="AD192" s="284" t="s">
        <v>983</v>
      </c>
      <c r="AE192" s="283"/>
      <c r="AF192" s="283"/>
      <c r="AG192" s="283"/>
      <c r="AH192" s="144"/>
      <c r="AI192" s="144"/>
      <c r="AJ192" s="144"/>
      <c r="AK192" s="144"/>
      <c r="AL192" s="144"/>
      <c r="AM192" s="144"/>
      <c r="AN192" s="144"/>
      <c r="AO192" s="144"/>
      <c r="AP192" s="144"/>
      <c r="AQ192" s="587"/>
      <c r="AR192" s="589"/>
    </row>
    <row r="193" spans="2:44" s="191" customFormat="1" ht="30" hidden="1" customHeight="1" x14ac:dyDescent="0.25">
      <c r="B193" s="257">
        <v>2018</v>
      </c>
      <c r="C193" s="251" t="s">
        <v>8</v>
      </c>
      <c r="D193" s="651" t="s">
        <v>469</v>
      </c>
      <c r="E193" s="619" t="s">
        <v>577</v>
      </c>
      <c r="F193" s="651" t="s">
        <v>385</v>
      </c>
      <c r="G193" s="619" t="s">
        <v>898</v>
      </c>
      <c r="H193" s="651" t="s">
        <v>722</v>
      </c>
      <c r="I193" s="241" t="s">
        <v>504</v>
      </c>
      <c r="J193" s="413" t="s">
        <v>1542</v>
      </c>
      <c r="K193" s="619" t="s">
        <v>1711</v>
      </c>
      <c r="L193" s="651">
        <v>3</v>
      </c>
      <c r="M193" s="619" t="s">
        <v>1144</v>
      </c>
      <c r="N193" s="651" t="s">
        <v>350</v>
      </c>
      <c r="O193" s="251" t="s">
        <v>300</v>
      </c>
      <c r="P193" s="656" t="s">
        <v>18</v>
      </c>
      <c r="Q193" s="651" t="s">
        <v>18</v>
      </c>
      <c r="R193" s="651" t="s">
        <v>18</v>
      </c>
      <c r="S193" s="666" t="s">
        <v>18</v>
      </c>
      <c r="T193" s="654">
        <v>0</v>
      </c>
      <c r="U193" s="766">
        <v>4479189</v>
      </c>
      <c r="V193" s="654">
        <v>0</v>
      </c>
      <c r="W193" s="654">
        <v>0</v>
      </c>
      <c r="X193" s="619" t="s">
        <v>1551</v>
      </c>
      <c r="Y193" s="651" t="s">
        <v>966</v>
      </c>
      <c r="Z193" s="651" t="s">
        <v>18</v>
      </c>
      <c r="AA193" s="619" t="s">
        <v>1114</v>
      </c>
      <c r="AB193" s="619" t="s">
        <v>1021</v>
      </c>
      <c r="AC193" s="658" t="s">
        <v>986</v>
      </c>
      <c r="AD193" s="197" t="s">
        <v>982</v>
      </c>
      <c r="AE193" s="201"/>
      <c r="AF193" s="201"/>
      <c r="AG193" s="201"/>
      <c r="AH193" s="201"/>
      <c r="AI193" s="201"/>
      <c r="AJ193" s="201">
        <v>0.25</v>
      </c>
      <c r="AK193" s="201">
        <v>0.5</v>
      </c>
      <c r="AL193" s="201">
        <v>0.75</v>
      </c>
      <c r="AM193" s="201">
        <v>0.95</v>
      </c>
      <c r="AN193" s="201">
        <v>1</v>
      </c>
      <c r="AO193" s="201"/>
      <c r="AP193" s="201"/>
      <c r="AQ193" s="594"/>
      <c r="AR193" s="619" t="s">
        <v>1022</v>
      </c>
    </row>
    <row r="194" spans="2:44" s="191" customFormat="1" ht="30" hidden="1" customHeight="1" x14ac:dyDescent="0.25">
      <c r="B194" s="257">
        <v>2018</v>
      </c>
      <c r="C194" s="251" t="s">
        <v>8</v>
      </c>
      <c r="D194" s="652"/>
      <c r="E194" s="620"/>
      <c r="F194" s="652"/>
      <c r="G194" s="620"/>
      <c r="H194" s="652"/>
      <c r="I194" s="241" t="s">
        <v>504</v>
      </c>
      <c r="J194" s="413" t="s">
        <v>1542</v>
      </c>
      <c r="K194" s="620"/>
      <c r="L194" s="652"/>
      <c r="M194" s="620"/>
      <c r="N194" s="652"/>
      <c r="O194" s="251" t="s">
        <v>300</v>
      </c>
      <c r="P194" s="657"/>
      <c r="Q194" s="652"/>
      <c r="R194" s="652"/>
      <c r="S194" s="667"/>
      <c r="T194" s="655"/>
      <c r="U194" s="767"/>
      <c r="V194" s="655"/>
      <c r="W194" s="655"/>
      <c r="X194" s="620"/>
      <c r="Y194" s="652"/>
      <c r="Z194" s="652"/>
      <c r="AA194" s="620"/>
      <c r="AB194" s="620"/>
      <c r="AC194" s="677"/>
      <c r="AD194" s="197" t="s">
        <v>983</v>
      </c>
      <c r="AE194" s="202"/>
      <c r="AF194" s="201"/>
      <c r="AG194" s="201"/>
      <c r="AH194" s="201"/>
      <c r="AI194" s="201"/>
      <c r="AJ194" s="201"/>
      <c r="AK194" s="201"/>
      <c r="AL194" s="201"/>
      <c r="AM194" s="201"/>
      <c r="AN194" s="201"/>
      <c r="AO194" s="201"/>
      <c r="AP194" s="201"/>
      <c r="AQ194" s="595"/>
      <c r="AR194" s="620"/>
    </row>
    <row r="195" spans="2:44" s="191" customFormat="1" ht="30" hidden="1" customHeight="1" x14ac:dyDescent="0.25">
      <c r="B195" s="257">
        <v>2019</v>
      </c>
      <c r="C195" s="251" t="s">
        <v>8</v>
      </c>
      <c r="D195" s="651" t="s">
        <v>469</v>
      </c>
      <c r="E195" s="619" t="s">
        <v>577</v>
      </c>
      <c r="F195" s="651" t="s">
        <v>385</v>
      </c>
      <c r="G195" s="619" t="s">
        <v>898</v>
      </c>
      <c r="H195" s="651" t="s">
        <v>722</v>
      </c>
      <c r="I195" s="241" t="s">
        <v>504</v>
      </c>
      <c r="J195" s="413" t="s">
        <v>1543</v>
      </c>
      <c r="K195" s="619" t="s">
        <v>1712</v>
      </c>
      <c r="L195" s="651">
        <v>3</v>
      </c>
      <c r="M195" s="619" t="s">
        <v>1144</v>
      </c>
      <c r="N195" s="651" t="s">
        <v>350</v>
      </c>
      <c r="O195" s="251" t="s">
        <v>300</v>
      </c>
      <c r="P195" s="656" t="s">
        <v>18</v>
      </c>
      <c r="Q195" s="651" t="s">
        <v>18</v>
      </c>
      <c r="R195" s="651" t="s">
        <v>18</v>
      </c>
      <c r="S195" s="666" t="s">
        <v>18</v>
      </c>
      <c r="T195" s="654">
        <v>0</v>
      </c>
      <c r="U195" s="654">
        <v>4927108</v>
      </c>
      <c r="V195" s="654">
        <v>0</v>
      </c>
      <c r="W195" s="654">
        <v>0</v>
      </c>
      <c r="X195" s="619" t="s">
        <v>1551</v>
      </c>
      <c r="Y195" s="651" t="s">
        <v>966</v>
      </c>
      <c r="Z195" s="651" t="s">
        <v>18</v>
      </c>
      <c r="AA195" s="619" t="s">
        <v>1114</v>
      </c>
      <c r="AB195" s="619" t="s">
        <v>1021</v>
      </c>
      <c r="AC195" s="658" t="s">
        <v>987</v>
      </c>
      <c r="AD195" s="197" t="s">
        <v>982</v>
      </c>
      <c r="AE195" s="201"/>
      <c r="AF195" s="201"/>
      <c r="AG195" s="201"/>
      <c r="AH195" s="201"/>
      <c r="AI195" s="201"/>
      <c r="AJ195" s="201">
        <v>0.25</v>
      </c>
      <c r="AK195" s="201">
        <v>0.5</v>
      </c>
      <c r="AL195" s="201">
        <v>0.75</v>
      </c>
      <c r="AM195" s="201">
        <v>0.95</v>
      </c>
      <c r="AN195" s="201">
        <v>1</v>
      </c>
      <c r="AO195" s="201"/>
      <c r="AP195" s="201"/>
      <c r="AQ195" s="594"/>
      <c r="AR195" s="619" t="s">
        <v>1022</v>
      </c>
    </row>
    <row r="196" spans="2:44" s="191" customFormat="1" ht="30" hidden="1" customHeight="1" x14ac:dyDescent="0.25">
      <c r="B196" s="257">
        <v>2019</v>
      </c>
      <c r="C196" s="251" t="s">
        <v>8</v>
      </c>
      <c r="D196" s="652"/>
      <c r="E196" s="620"/>
      <c r="F196" s="652"/>
      <c r="G196" s="620"/>
      <c r="H196" s="652"/>
      <c r="I196" s="241" t="s">
        <v>504</v>
      </c>
      <c r="J196" s="413" t="s">
        <v>1543</v>
      </c>
      <c r="K196" s="620"/>
      <c r="L196" s="652"/>
      <c r="M196" s="620"/>
      <c r="N196" s="652"/>
      <c r="O196" s="251" t="s">
        <v>300</v>
      </c>
      <c r="P196" s="657"/>
      <c r="Q196" s="652"/>
      <c r="R196" s="652"/>
      <c r="S196" s="667"/>
      <c r="T196" s="655"/>
      <c r="U196" s="655"/>
      <c r="V196" s="655"/>
      <c r="W196" s="655"/>
      <c r="X196" s="620"/>
      <c r="Y196" s="652"/>
      <c r="Z196" s="652"/>
      <c r="AA196" s="620"/>
      <c r="AB196" s="620"/>
      <c r="AC196" s="677"/>
      <c r="AD196" s="197" t="s">
        <v>983</v>
      </c>
      <c r="AE196" s="202"/>
      <c r="AF196" s="201"/>
      <c r="AG196" s="201"/>
      <c r="AH196" s="201"/>
      <c r="AI196" s="201"/>
      <c r="AJ196" s="201"/>
      <c r="AK196" s="201"/>
      <c r="AL196" s="201"/>
      <c r="AM196" s="201"/>
      <c r="AN196" s="201"/>
      <c r="AO196" s="201"/>
      <c r="AP196" s="201"/>
      <c r="AQ196" s="595"/>
      <c r="AR196" s="620"/>
    </row>
    <row r="197" spans="2:44" ht="30" customHeight="1" x14ac:dyDescent="0.25">
      <c r="B197" s="256">
        <v>2017</v>
      </c>
      <c r="C197" s="246" t="s">
        <v>8</v>
      </c>
      <c r="D197" s="636" t="s">
        <v>469</v>
      </c>
      <c r="E197" s="588" t="s">
        <v>577</v>
      </c>
      <c r="F197" s="636" t="s">
        <v>386</v>
      </c>
      <c r="G197" s="588" t="s">
        <v>898</v>
      </c>
      <c r="H197" s="636" t="s">
        <v>722</v>
      </c>
      <c r="I197" s="239" t="s">
        <v>505</v>
      </c>
      <c r="J197" s="412" t="s">
        <v>1544</v>
      </c>
      <c r="K197" s="588" t="s">
        <v>1713</v>
      </c>
      <c r="L197" s="636">
        <v>4</v>
      </c>
      <c r="M197" s="588" t="s">
        <v>1144</v>
      </c>
      <c r="N197" s="636" t="s">
        <v>350</v>
      </c>
      <c r="O197" s="246" t="s">
        <v>300</v>
      </c>
      <c r="P197" s="647" t="s">
        <v>18</v>
      </c>
      <c r="Q197" s="636" t="s">
        <v>18</v>
      </c>
      <c r="R197" s="636" t="s">
        <v>18</v>
      </c>
      <c r="S197" s="669" t="s">
        <v>18</v>
      </c>
      <c r="T197" s="669">
        <v>1925000</v>
      </c>
      <c r="U197" s="764">
        <v>1803717</v>
      </c>
      <c r="V197" s="631">
        <v>0</v>
      </c>
      <c r="W197" s="631">
        <v>0</v>
      </c>
      <c r="X197" s="588" t="s">
        <v>1586</v>
      </c>
      <c r="Y197" s="636" t="s">
        <v>966</v>
      </c>
      <c r="Z197" s="636" t="s">
        <v>18</v>
      </c>
      <c r="AA197" s="588" t="s">
        <v>1024</v>
      </c>
      <c r="AB197" s="588" t="s">
        <v>1025</v>
      </c>
      <c r="AC197" s="590" t="s">
        <v>1170</v>
      </c>
      <c r="AD197" s="274" t="s">
        <v>982</v>
      </c>
      <c r="AE197" s="276">
        <v>0.1</v>
      </c>
      <c r="AF197" s="276">
        <v>0.15</v>
      </c>
      <c r="AG197" s="276"/>
      <c r="AH197" s="144">
        <v>0.25</v>
      </c>
      <c r="AI197" s="144">
        <v>0.5</v>
      </c>
      <c r="AJ197" s="144"/>
      <c r="AK197" s="144">
        <v>0.75</v>
      </c>
      <c r="AL197" s="144">
        <v>0.8</v>
      </c>
      <c r="AM197" s="144"/>
      <c r="AN197" s="144">
        <v>1</v>
      </c>
      <c r="AO197" s="144"/>
      <c r="AP197" s="144"/>
      <c r="AQ197" s="606"/>
      <c r="AR197" s="588" t="s">
        <v>1028</v>
      </c>
    </row>
    <row r="198" spans="2:44" s="191" customFormat="1" ht="30" customHeight="1" x14ac:dyDescent="0.25">
      <c r="B198" s="256">
        <v>2017</v>
      </c>
      <c r="C198" s="246" t="s">
        <v>8</v>
      </c>
      <c r="D198" s="637"/>
      <c r="E198" s="589"/>
      <c r="F198" s="637"/>
      <c r="G198" s="589"/>
      <c r="H198" s="637"/>
      <c r="I198" s="239" t="s">
        <v>505</v>
      </c>
      <c r="J198" s="412" t="s">
        <v>1544</v>
      </c>
      <c r="K198" s="589"/>
      <c r="L198" s="637"/>
      <c r="M198" s="589"/>
      <c r="N198" s="637"/>
      <c r="O198" s="246" t="s">
        <v>300</v>
      </c>
      <c r="P198" s="648"/>
      <c r="Q198" s="637"/>
      <c r="R198" s="637"/>
      <c r="S198" s="670"/>
      <c r="T198" s="670"/>
      <c r="U198" s="765"/>
      <c r="V198" s="632"/>
      <c r="W198" s="632"/>
      <c r="X198" s="589"/>
      <c r="Y198" s="637"/>
      <c r="Z198" s="637"/>
      <c r="AA198" s="589"/>
      <c r="AB198" s="589"/>
      <c r="AC198" s="590"/>
      <c r="AD198" s="275" t="s">
        <v>983</v>
      </c>
      <c r="AE198" s="277">
        <v>0.1</v>
      </c>
      <c r="AF198" s="276">
        <v>0.1</v>
      </c>
      <c r="AG198" s="276"/>
      <c r="AH198" s="144"/>
      <c r="AI198" s="144"/>
      <c r="AJ198" s="144"/>
      <c r="AK198" s="144"/>
      <c r="AL198" s="144"/>
      <c r="AM198" s="144"/>
      <c r="AN198" s="144"/>
      <c r="AO198" s="144"/>
      <c r="AP198" s="144"/>
      <c r="AQ198" s="587"/>
      <c r="AR198" s="589"/>
    </row>
    <row r="199" spans="2:44" s="191" customFormat="1" ht="30" hidden="1" customHeight="1" x14ac:dyDescent="0.25">
      <c r="B199" s="257">
        <v>2018</v>
      </c>
      <c r="C199" s="251" t="s">
        <v>8</v>
      </c>
      <c r="D199" s="651" t="s">
        <v>469</v>
      </c>
      <c r="E199" s="619" t="s">
        <v>577</v>
      </c>
      <c r="F199" s="651" t="s">
        <v>386</v>
      </c>
      <c r="G199" s="619" t="s">
        <v>898</v>
      </c>
      <c r="H199" s="651" t="s">
        <v>722</v>
      </c>
      <c r="I199" s="241" t="s">
        <v>505</v>
      </c>
      <c r="J199" s="413" t="s">
        <v>1545</v>
      </c>
      <c r="K199" s="619" t="s">
        <v>1714</v>
      </c>
      <c r="L199" s="651">
        <v>4</v>
      </c>
      <c r="M199" s="619" t="s">
        <v>1144</v>
      </c>
      <c r="N199" s="651" t="s">
        <v>350</v>
      </c>
      <c r="O199" s="251" t="s">
        <v>300</v>
      </c>
      <c r="P199" s="656" t="s">
        <v>18</v>
      </c>
      <c r="Q199" s="651" t="s">
        <v>18</v>
      </c>
      <c r="R199" s="651" t="s">
        <v>18</v>
      </c>
      <c r="S199" s="666" t="s">
        <v>18</v>
      </c>
      <c r="T199" s="654">
        <v>0</v>
      </c>
      <c r="U199" s="768">
        <v>2117500</v>
      </c>
      <c r="V199" s="654">
        <v>0</v>
      </c>
      <c r="W199" s="654">
        <v>0</v>
      </c>
      <c r="X199" s="619" t="s">
        <v>1188</v>
      </c>
      <c r="Y199" s="651" t="s">
        <v>966</v>
      </c>
      <c r="Z199" s="651" t="s">
        <v>18</v>
      </c>
      <c r="AA199" s="619" t="s">
        <v>1024</v>
      </c>
      <c r="AB199" s="619" t="s">
        <v>1025</v>
      </c>
      <c r="AC199" s="658" t="s">
        <v>986</v>
      </c>
      <c r="AD199" s="197" t="s">
        <v>982</v>
      </c>
      <c r="AE199" s="201">
        <v>0.1</v>
      </c>
      <c r="AF199" s="201">
        <v>0.15</v>
      </c>
      <c r="AG199" s="201"/>
      <c r="AH199" s="201">
        <v>0.25</v>
      </c>
      <c r="AI199" s="201">
        <v>0.5</v>
      </c>
      <c r="AJ199" s="201"/>
      <c r="AK199" s="201">
        <v>0.75</v>
      </c>
      <c r="AL199" s="201">
        <v>0.8</v>
      </c>
      <c r="AM199" s="201"/>
      <c r="AN199" s="201">
        <v>1</v>
      </c>
      <c r="AO199" s="201"/>
      <c r="AP199" s="201"/>
      <c r="AQ199" s="594"/>
      <c r="AR199" s="619" t="s">
        <v>1028</v>
      </c>
    </row>
    <row r="200" spans="2:44" s="191" customFormat="1" ht="30" hidden="1" customHeight="1" x14ac:dyDescent="0.25">
      <c r="B200" s="257">
        <v>2018</v>
      </c>
      <c r="C200" s="251" t="s">
        <v>8</v>
      </c>
      <c r="D200" s="652"/>
      <c r="E200" s="620"/>
      <c r="F200" s="652"/>
      <c r="G200" s="620"/>
      <c r="H200" s="652"/>
      <c r="I200" s="241" t="s">
        <v>505</v>
      </c>
      <c r="J200" s="413" t="s">
        <v>1545</v>
      </c>
      <c r="K200" s="620"/>
      <c r="L200" s="652"/>
      <c r="M200" s="620"/>
      <c r="N200" s="652"/>
      <c r="O200" s="251" t="s">
        <v>300</v>
      </c>
      <c r="P200" s="657"/>
      <c r="Q200" s="652"/>
      <c r="R200" s="652"/>
      <c r="S200" s="667"/>
      <c r="T200" s="655"/>
      <c r="U200" s="769"/>
      <c r="V200" s="655"/>
      <c r="W200" s="655"/>
      <c r="X200" s="620"/>
      <c r="Y200" s="652"/>
      <c r="Z200" s="652"/>
      <c r="AA200" s="620"/>
      <c r="AB200" s="620"/>
      <c r="AC200" s="677"/>
      <c r="AD200" s="197" t="s">
        <v>983</v>
      </c>
      <c r="AE200" s="202"/>
      <c r="AF200" s="201"/>
      <c r="AG200" s="201"/>
      <c r="AH200" s="201"/>
      <c r="AI200" s="201"/>
      <c r="AJ200" s="201"/>
      <c r="AK200" s="201"/>
      <c r="AL200" s="201"/>
      <c r="AM200" s="201"/>
      <c r="AN200" s="201"/>
      <c r="AO200" s="201"/>
      <c r="AP200" s="201"/>
      <c r="AQ200" s="595"/>
      <c r="AR200" s="620"/>
    </row>
    <row r="201" spans="2:44" s="191" customFormat="1" ht="30" hidden="1" customHeight="1" x14ac:dyDescent="0.25">
      <c r="B201" s="257">
        <v>2019</v>
      </c>
      <c r="C201" s="251" t="s">
        <v>8</v>
      </c>
      <c r="D201" s="651" t="s">
        <v>469</v>
      </c>
      <c r="E201" s="619" t="s">
        <v>577</v>
      </c>
      <c r="F201" s="651" t="s">
        <v>386</v>
      </c>
      <c r="G201" s="619" t="s">
        <v>898</v>
      </c>
      <c r="H201" s="651" t="s">
        <v>722</v>
      </c>
      <c r="I201" s="241" t="s">
        <v>505</v>
      </c>
      <c r="J201" s="413" t="s">
        <v>1546</v>
      </c>
      <c r="K201" s="619" t="s">
        <v>1715</v>
      </c>
      <c r="L201" s="651">
        <v>4</v>
      </c>
      <c r="M201" s="619" t="s">
        <v>1144</v>
      </c>
      <c r="N201" s="651" t="s">
        <v>350</v>
      </c>
      <c r="O201" s="251" t="s">
        <v>300</v>
      </c>
      <c r="P201" s="656" t="s">
        <v>18</v>
      </c>
      <c r="Q201" s="651" t="s">
        <v>18</v>
      </c>
      <c r="R201" s="651" t="s">
        <v>18</v>
      </c>
      <c r="S201" s="666" t="s">
        <v>18</v>
      </c>
      <c r="T201" s="654">
        <v>0</v>
      </c>
      <c r="U201" s="666">
        <v>2329250</v>
      </c>
      <c r="V201" s="654">
        <v>0</v>
      </c>
      <c r="W201" s="654">
        <v>0</v>
      </c>
      <c r="X201" s="619" t="s">
        <v>1188</v>
      </c>
      <c r="Y201" s="651" t="s">
        <v>966</v>
      </c>
      <c r="Z201" s="651" t="s">
        <v>18</v>
      </c>
      <c r="AA201" s="619" t="s">
        <v>1024</v>
      </c>
      <c r="AB201" s="619" t="s">
        <v>1025</v>
      </c>
      <c r="AC201" s="658" t="s">
        <v>987</v>
      </c>
      <c r="AD201" s="197" t="s">
        <v>982</v>
      </c>
      <c r="AE201" s="201">
        <v>0.1</v>
      </c>
      <c r="AF201" s="201">
        <v>0.15</v>
      </c>
      <c r="AG201" s="201"/>
      <c r="AH201" s="201">
        <v>0.25</v>
      </c>
      <c r="AI201" s="201">
        <v>0.5</v>
      </c>
      <c r="AJ201" s="201"/>
      <c r="AK201" s="201">
        <v>0.75</v>
      </c>
      <c r="AL201" s="201">
        <v>0.8</v>
      </c>
      <c r="AM201" s="201"/>
      <c r="AN201" s="201">
        <v>1</v>
      </c>
      <c r="AO201" s="201"/>
      <c r="AP201" s="201"/>
      <c r="AQ201" s="594"/>
      <c r="AR201" s="619" t="s">
        <v>1028</v>
      </c>
    </row>
    <row r="202" spans="2:44" s="191" customFormat="1" ht="30" hidden="1" customHeight="1" x14ac:dyDescent="0.25">
      <c r="B202" s="257">
        <v>2019</v>
      </c>
      <c r="C202" s="251" t="s">
        <v>8</v>
      </c>
      <c r="D202" s="652"/>
      <c r="E202" s="620"/>
      <c r="F202" s="652"/>
      <c r="G202" s="620"/>
      <c r="H202" s="652"/>
      <c r="I202" s="241" t="s">
        <v>505</v>
      </c>
      <c r="J202" s="413" t="s">
        <v>1546</v>
      </c>
      <c r="K202" s="620"/>
      <c r="L202" s="652"/>
      <c r="M202" s="620"/>
      <c r="N202" s="652"/>
      <c r="O202" s="251" t="s">
        <v>300</v>
      </c>
      <c r="P202" s="657"/>
      <c r="Q202" s="652"/>
      <c r="R202" s="652"/>
      <c r="S202" s="667"/>
      <c r="T202" s="655"/>
      <c r="U202" s="667"/>
      <c r="V202" s="655"/>
      <c r="W202" s="655"/>
      <c r="X202" s="620"/>
      <c r="Y202" s="652"/>
      <c r="Z202" s="652"/>
      <c r="AA202" s="620"/>
      <c r="AB202" s="620"/>
      <c r="AC202" s="677"/>
      <c r="AD202" s="197" t="s">
        <v>983</v>
      </c>
      <c r="AE202" s="202"/>
      <c r="AF202" s="201"/>
      <c r="AG202" s="201"/>
      <c r="AH202" s="201"/>
      <c r="AI202" s="201"/>
      <c r="AJ202" s="201"/>
      <c r="AK202" s="201"/>
      <c r="AL202" s="201"/>
      <c r="AM202" s="201"/>
      <c r="AN202" s="201"/>
      <c r="AO202" s="201"/>
      <c r="AP202" s="201"/>
      <c r="AQ202" s="595"/>
      <c r="AR202" s="620"/>
    </row>
    <row r="203" spans="2:44" ht="30" customHeight="1" x14ac:dyDescent="0.25">
      <c r="B203" s="256">
        <v>2017</v>
      </c>
      <c r="C203" s="246" t="s">
        <v>8</v>
      </c>
      <c r="D203" s="636" t="s">
        <v>469</v>
      </c>
      <c r="E203" s="588" t="s">
        <v>577</v>
      </c>
      <c r="F203" s="636" t="s">
        <v>388</v>
      </c>
      <c r="G203" s="588" t="s">
        <v>898</v>
      </c>
      <c r="H203" s="636" t="s">
        <v>722</v>
      </c>
      <c r="I203" s="239" t="s">
        <v>506</v>
      </c>
      <c r="J203" s="412" t="s">
        <v>1373</v>
      </c>
      <c r="K203" s="588" t="s">
        <v>1716</v>
      </c>
      <c r="L203" s="636">
        <v>3</v>
      </c>
      <c r="M203" s="588" t="s">
        <v>1023</v>
      </c>
      <c r="N203" s="636" t="s">
        <v>333</v>
      </c>
      <c r="O203" s="246" t="s">
        <v>300</v>
      </c>
      <c r="P203" s="647" t="s">
        <v>18</v>
      </c>
      <c r="Q203" s="636" t="s">
        <v>18</v>
      </c>
      <c r="R203" s="636" t="s">
        <v>18</v>
      </c>
      <c r="S203" s="669" t="s">
        <v>18</v>
      </c>
      <c r="T203" s="669">
        <v>0</v>
      </c>
      <c r="U203" s="669">
        <v>0</v>
      </c>
      <c r="V203" s="631">
        <v>493251</v>
      </c>
      <c r="W203" s="631">
        <v>438170</v>
      </c>
      <c r="X203" s="588" t="s">
        <v>1587</v>
      </c>
      <c r="Y203" s="636" t="s">
        <v>966</v>
      </c>
      <c r="Z203" s="636" t="s">
        <v>18</v>
      </c>
      <c r="AA203" s="588" t="s">
        <v>1026</v>
      </c>
      <c r="AB203" s="588" t="s">
        <v>1021</v>
      </c>
      <c r="AC203" s="774" t="s">
        <v>1322</v>
      </c>
      <c r="AD203" s="282" t="s">
        <v>982</v>
      </c>
      <c r="AE203" s="283"/>
      <c r="AF203" s="283"/>
      <c r="AG203" s="283"/>
      <c r="AH203" s="144"/>
      <c r="AI203" s="144"/>
      <c r="AJ203" s="144">
        <v>0.25</v>
      </c>
      <c r="AK203" s="144">
        <v>0.5</v>
      </c>
      <c r="AL203" s="144">
        <v>0.75</v>
      </c>
      <c r="AM203" s="144">
        <v>0.95</v>
      </c>
      <c r="AN203" s="144">
        <v>1</v>
      </c>
      <c r="AO203" s="144"/>
      <c r="AP203" s="144"/>
      <c r="AQ203" s="606"/>
      <c r="AR203" s="588" t="s">
        <v>1357</v>
      </c>
    </row>
    <row r="204" spans="2:44" s="191" customFormat="1" ht="30" customHeight="1" x14ac:dyDescent="0.25">
      <c r="B204" s="256">
        <v>2017</v>
      </c>
      <c r="C204" s="246" t="s">
        <v>8</v>
      </c>
      <c r="D204" s="637"/>
      <c r="E204" s="589"/>
      <c r="F204" s="637"/>
      <c r="G204" s="589"/>
      <c r="H204" s="637"/>
      <c r="I204" s="239" t="s">
        <v>506</v>
      </c>
      <c r="J204" s="412" t="s">
        <v>1373</v>
      </c>
      <c r="K204" s="589"/>
      <c r="L204" s="637"/>
      <c r="M204" s="589"/>
      <c r="N204" s="637"/>
      <c r="O204" s="246" t="s">
        <v>300</v>
      </c>
      <c r="P204" s="648"/>
      <c r="Q204" s="637"/>
      <c r="R204" s="637"/>
      <c r="S204" s="670"/>
      <c r="T204" s="670"/>
      <c r="U204" s="670"/>
      <c r="V204" s="632"/>
      <c r="W204" s="632"/>
      <c r="X204" s="589"/>
      <c r="Y204" s="637"/>
      <c r="Z204" s="637"/>
      <c r="AA204" s="589"/>
      <c r="AB204" s="589"/>
      <c r="AC204" s="774"/>
      <c r="AD204" s="284" t="s">
        <v>983</v>
      </c>
      <c r="AE204" s="283"/>
      <c r="AF204" s="283"/>
      <c r="AG204" s="283"/>
      <c r="AH204" s="144"/>
      <c r="AI204" s="144"/>
      <c r="AJ204" s="144"/>
      <c r="AK204" s="144"/>
      <c r="AL204" s="144"/>
      <c r="AM204" s="144"/>
      <c r="AN204" s="144"/>
      <c r="AO204" s="144"/>
      <c r="AP204" s="144"/>
      <c r="AQ204" s="587"/>
      <c r="AR204" s="589"/>
    </row>
    <row r="205" spans="2:44" s="191" customFormat="1" ht="30" hidden="1" customHeight="1" x14ac:dyDescent="0.25">
      <c r="B205" s="257">
        <v>2018</v>
      </c>
      <c r="C205" s="251" t="s">
        <v>8</v>
      </c>
      <c r="D205" s="651" t="s">
        <v>469</v>
      </c>
      <c r="E205" s="619" t="s">
        <v>577</v>
      </c>
      <c r="F205" s="651" t="s">
        <v>388</v>
      </c>
      <c r="G205" s="619" t="s">
        <v>898</v>
      </c>
      <c r="H205" s="651" t="s">
        <v>722</v>
      </c>
      <c r="I205" s="241" t="s">
        <v>506</v>
      </c>
      <c r="J205" s="413" t="s">
        <v>1374</v>
      </c>
      <c r="K205" s="619" t="s">
        <v>1717</v>
      </c>
      <c r="L205" s="651">
        <v>3</v>
      </c>
      <c r="M205" s="619" t="s">
        <v>1023</v>
      </c>
      <c r="N205" s="651" t="s">
        <v>333</v>
      </c>
      <c r="O205" s="251" t="s">
        <v>300</v>
      </c>
      <c r="P205" s="656" t="s">
        <v>18</v>
      </c>
      <c r="Q205" s="651" t="s">
        <v>18</v>
      </c>
      <c r="R205" s="651" t="s">
        <v>18</v>
      </c>
      <c r="S205" s="666" t="s">
        <v>18</v>
      </c>
      <c r="T205" s="666">
        <v>0</v>
      </c>
      <c r="U205" s="666">
        <v>0</v>
      </c>
      <c r="V205" s="666">
        <v>0</v>
      </c>
      <c r="W205" s="683">
        <v>636062</v>
      </c>
      <c r="X205" s="619" t="s">
        <v>1552</v>
      </c>
      <c r="Y205" s="651" t="s">
        <v>966</v>
      </c>
      <c r="Z205" s="651" t="s">
        <v>18</v>
      </c>
      <c r="AA205" s="619" t="s">
        <v>1026</v>
      </c>
      <c r="AB205" s="619" t="s">
        <v>1021</v>
      </c>
      <c r="AC205" s="658" t="s">
        <v>986</v>
      </c>
      <c r="AD205" s="197" t="s">
        <v>982</v>
      </c>
      <c r="AE205" s="201"/>
      <c r="AF205" s="201"/>
      <c r="AG205" s="201"/>
      <c r="AH205" s="201"/>
      <c r="AI205" s="201"/>
      <c r="AJ205" s="201">
        <v>0.25</v>
      </c>
      <c r="AK205" s="201">
        <v>0.5</v>
      </c>
      <c r="AL205" s="201">
        <v>0.75</v>
      </c>
      <c r="AM205" s="201">
        <v>0.95</v>
      </c>
      <c r="AN205" s="201">
        <v>1</v>
      </c>
      <c r="AO205" s="201"/>
      <c r="AP205" s="201"/>
      <c r="AQ205" s="594"/>
      <c r="AR205" s="619" t="s">
        <v>1029</v>
      </c>
    </row>
    <row r="206" spans="2:44" s="191" customFormat="1" ht="30" hidden="1" customHeight="1" x14ac:dyDescent="0.25">
      <c r="B206" s="257">
        <v>2018</v>
      </c>
      <c r="C206" s="251" t="s">
        <v>8</v>
      </c>
      <c r="D206" s="652"/>
      <c r="E206" s="620"/>
      <c r="F206" s="652"/>
      <c r="G206" s="620"/>
      <c r="H206" s="652"/>
      <c r="I206" s="241" t="s">
        <v>506</v>
      </c>
      <c r="J206" s="413" t="s">
        <v>1374</v>
      </c>
      <c r="K206" s="620"/>
      <c r="L206" s="652"/>
      <c r="M206" s="620"/>
      <c r="N206" s="652"/>
      <c r="O206" s="251" t="s">
        <v>300</v>
      </c>
      <c r="P206" s="657"/>
      <c r="Q206" s="652"/>
      <c r="R206" s="652"/>
      <c r="S206" s="667"/>
      <c r="T206" s="667"/>
      <c r="U206" s="667"/>
      <c r="V206" s="667"/>
      <c r="W206" s="684"/>
      <c r="X206" s="620"/>
      <c r="Y206" s="652"/>
      <c r="Z206" s="652"/>
      <c r="AA206" s="620"/>
      <c r="AB206" s="620"/>
      <c r="AC206" s="677"/>
      <c r="AD206" s="197" t="s">
        <v>983</v>
      </c>
      <c r="AE206" s="202"/>
      <c r="AF206" s="201"/>
      <c r="AG206" s="201"/>
      <c r="AH206" s="201"/>
      <c r="AI206" s="201"/>
      <c r="AJ206" s="201"/>
      <c r="AK206" s="201"/>
      <c r="AL206" s="201"/>
      <c r="AM206" s="201"/>
      <c r="AN206" s="201"/>
      <c r="AO206" s="201"/>
      <c r="AP206" s="201"/>
      <c r="AQ206" s="595"/>
      <c r="AR206" s="620"/>
    </row>
    <row r="207" spans="2:44" s="191" customFormat="1" ht="30" hidden="1" customHeight="1" x14ac:dyDescent="0.25">
      <c r="B207" s="257">
        <v>2019</v>
      </c>
      <c r="C207" s="251" t="s">
        <v>8</v>
      </c>
      <c r="D207" s="651" t="s">
        <v>469</v>
      </c>
      <c r="E207" s="619" t="s">
        <v>577</v>
      </c>
      <c r="F207" s="651" t="s">
        <v>388</v>
      </c>
      <c r="G207" s="619" t="s">
        <v>898</v>
      </c>
      <c r="H207" s="651" t="s">
        <v>722</v>
      </c>
      <c r="I207" s="241" t="s">
        <v>506</v>
      </c>
      <c r="J207" s="413" t="s">
        <v>1375</v>
      </c>
      <c r="K207" s="619" t="s">
        <v>1718</v>
      </c>
      <c r="L207" s="651">
        <v>3</v>
      </c>
      <c r="M207" s="619" t="s">
        <v>1023</v>
      </c>
      <c r="N207" s="651" t="s">
        <v>333</v>
      </c>
      <c r="O207" s="251" t="s">
        <v>300</v>
      </c>
      <c r="P207" s="656" t="s">
        <v>18</v>
      </c>
      <c r="Q207" s="651" t="s">
        <v>18</v>
      </c>
      <c r="R207" s="651" t="s">
        <v>18</v>
      </c>
      <c r="S207" s="666" t="s">
        <v>18</v>
      </c>
      <c r="T207" s="666">
        <v>0</v>
      </c>
      <c r="U207" s="666">
        <v>0</v>
      </c>
      <c r="V207" s="666">
        <v>0</v>
      </c>
      <c r="W207" s="666">
        <v>699668</v>
      </c>
      <c r="X207" s="619" t="s">
        <v>1552</v>
      </c>
      <c r="Y207" s="651" t="s">
        <v>966</v>
      </c>
      <c r="Z207" s="651" t="s">
        <v>18</v>
      </c>
      <c r="AA207" s="619" t="s">
        <v>1026</v>
      </c>
      <c r="AB207" s="619" t="s">
        <v>1021</v>
      </c>
      <c r="AC207" s="658" t="s">
        <v>987</v>
      </c>
      <c r="AD207" s="197" t="s">
        <v>982</v>
      </c>
      <c r="AE207" s="201"/>
      <c r="AF207" s="201"/>
      <c r="AG207" s="201"/>
      <c r="AH207" s="201"/>
      <c r="AI207" s="201"/>
      <c r="AJ207" s="201">
        <v>0.25</v>
      </c>
      <c r="AK207" s="201">
        <v>0.5</v>
      </c>
      <c r="AL207" s="201">
        <v>0.75</v>
      </c>
      <c r="AM207" s="201">
        <v>0.95</v>
      </c>
      <c r="AN207" s="201">
        <v>1</v>
      </c>
      <c r="AO207" s="201"/>
      <c r="AP207" s="201"/>
      <c r="AQ207" s="594"/>
      <c r="AR207" s="619" t="s">
        <v>1029</v>
      </c>
    </row>
    <row r="208" spans="2:44" s="191" customFormat="1" ht="30" hidden="1" customHeight="1" x14ac:dyDescent="0.25">
      <c r="B208" s="257">
        <v>2019</v>
      </c>
      <c r="C208" s="251" t="s">
        <v>8</v>
      </c>
      <c r="D208" s="652"/>
      <c r="E208" s="620"/>
      <c r="F208" s="652"/>
      <c r="G208" s="620"/>
      <c r="H208" s="652"/>
      <c r="I208" s="241" t="s">
        <v>506</v>
      </c>
      <c r="J208" s="413" t="s">
        <v>1375</v>
      </c>
      <c r="K208" s="620"/>
      <c r="L208" s="652"/>
      <c r="M208" s="620"/>
      <c r="N208" s="652"/>
      <c r="O208" s="251" t="s">
        <v>300</v>
      </c>
      <c r="P208" s="657"/>
      <c r="Q208" s="652"/>
      <c r="R208" s="652"/>
      <c r="S208" s="667"/>
      <c r="T208" s="667"/>
      <c r="U208" s="667"/>
      <c r="V208" s="667"/>
      <c r="W208" s="667"/>
      <c r="X208" s="620"/>
      <c r="Y208" s="652"/>
      <c r="Z208" s="652"/>
      <c r="AA208" s="620"/>
      <c r="AB208" s="620"/>
      <c r="AC208" s="677"/>
      <c r="AD208" s="197" t="s">
        <v>983</v>
      </c>
      <c r="AE208" s="202"/>
      <c r="AF208" s="201"/>
      <c r="AG208" s="201"/>
      <c r="AH208" s="201"/>
      <c r="AI208" s="201"/>
      <c r="AJ208" s="201"/>
      <c r="AK208" s="201"/>
      <c r="AL208" s="201"/>
      <c r="AM208" s="201"/>
      <c r="AN208" s="201"/>
      <c r="AO208" s="201"/>
      <c r="AP208" s="201"/>
      <c r="AQ208" s="595"/>
      <c r="AR208" s="620"/>
    </row>
    <row r="209" spans="2:44" ht="30" hidden="1" customHeight="1" x14ac:dyDescent="0.25">
      <c r="B209" s="257">
        <v>2018</v>
      </c>
      <c r="C209" s="251" t="s">
        <v>8</v>
      </c>
      <c r="D209" s="651" t="s">
        <v>469</v>
      </c>
      <c r="E209" s="619" t="s">
        <v>577</v>
      </c>
      <c r="F209" s="651" t="s">
        <v>389</v>
      </c>
      <c r="G209" s="619" t="s">
        <v>898</v>
      </c>
      <c r="H209" s="651" t="s">
        <v>722</v>
      </c>
      <c r="I209" s="241" t="s">
        <v>507</v>
      </c>
      <c r="J209" s="413" t="s">
        <v>1376</v>
      </c>
      <c r="K209" s="619" t="s">
        <v>390</v>
      </c>
      <c r="L209" s="651">
        <v>5</v>
      </c>
      <c r="M209" s="619" t="s">
        <v>1137</v>
      </c>
      <c r="N209" s="651" t="s">
        <v>333</v>
      </c>
      <c r="O209" s="251">
        <v>2018</v>
      </c>
      <c r="P209" s="656" t="s">
        <v>18</v>
      </c>
      <c r="Q209" s="651" t="s">
        <v>18</v>
      </c>
      <c r="R209" s="651" t="s">
        <v>18</v>
      </c>
      <c r="S209" s="666" t="s">
        <v>18</v>
      </c>
      <c r="T209" s="666">
        <v>0</v>
      </c>
      <c r="U209" s="762">
        <v>0</v>
      </c>
      <c r="V209" s="666">
        <v>0</v>
      </c>
      <c r="W209" s="666">
        <v>0</v>
      </c>
      <c r="X209" s="619"/>
      <c r="Y209" s="651" t="s">
        <v>966</v>
      </c>
      <c r="Z209" s="651" t="s">
        <v>18</v>
      </c>
      <c r="AA209" s="619" t="s">
        <v>1027</v>
      </c>
      <c r="AB209" s="619" t="s">
        <v>1018</v>
      </c>
      <c r="AC209" s="658" t="s">
        <v>986</v>
      </c>
      <c r="AD209" s="197" t="s">
        <v>982</v>
      </c>
      <c r="AE209" s="201"/>
      <c r="AF209" s="201">
        <v>0.1</v>
      </c>
      <c r="AG209" s="201"/>
      <c r="AH209" s="201"/>
      <c r="AI209" s="201">
        <v>0.25</v>
      </c>
      <c r="AJ209" s="201"/>
      <c r="AK209" s="201"/>
      <c r="AL209" s="201">
        <v>0.5</v>
      </c>
      <c r="AM209" s="201"/>
      <c r="AN209" s="201">
        <v>0.75</v>
      </c>
      <c r="AO209" s="201">
        <v>0.95</v>
      </c>
      <c r="AP209" s="201">
        <v>1</v>
      </c>
      <c r="AQ209" s="594"/>
      <c r="AR209" s="619" t="s">
        <v>1037</v>
      </c>
    </row>
    <row r="210" spans="2:44" s="191" customFormat="1" ht="30" hidden="1" customHeight="1" x14ac:dyDescent="0.25">
      <c r="B210" s="257">
        <v>2018</v>
      </c>
      <c r="C210" s="251" t="s">
        <v>8</v>
      </c>
      <c r="D210" s="652"/>
      <c r="E210" s="620"/>
      <c r="F210" s="652"/>
      <c r="G210" s="620"/>
      <c r="H210" s="652"/>
      <c r="I210" s="241" t="s">
        <v>507</v>
      </c>
      <c r="J210" s="413" t="s">
        <v>1376</v>
      </c>
      <c r="K210" s="620"/>
      <c r="L210" s="652"/>
      <c r="M210" s="620"/>
      <c r="N210" s="652"/>
      <c r="O210" s="251">
        <v>2018</v>
      </c>
      <c r="P210" s="657"/>
      <c r="Q210" s="652"/>
      <c r="R210" s="652"/>
      <c r="S210" s="667"/>
      <c r="T210" s="667"/>
      <c r="U210" s="763"/>
      <c r="V210" s="667"/>
      <c r="W210" s="667"/>
      <c r="X210" s="620"/>
      <c r="Y210" s="652"/>
      <c r="Z210" s="652"/>
      <c r="AA210" s="620"/>
      <c r="AB210" s="620"/>
      <c r="AC210" s="677"/>
      <c r="AD210" s="197" t="s">
        <v>983</v>
      </c>
      <c r="AE210" s="202"/>
      <c r="AF210" s="201"/>
      <c r="AG210" s="201"/>
      <c r="AH210" s="201"/>
      <c r="AI210" s="201"/>
      <c r="AJ210" s="201"/>
      <c r="AK210" s="201"/>
      <c r="AL210" s="201"/>
      <c r="AM210" s="201"/>
      <c r="AN210" s="201"/>
      <c r="AO210" s="201"/>
      <c r="AP210" s="201"/>
      <c r="AQ210" s="595"/>
      <c r="AR210" s="620"/>
    </row>
    <row r="211" spans="2:44" ht="30" customHeight="1" x14ac:dyDescent="0.25">
      <c r="B211" s="256">
        <v>2017</v>
      </c>
      <c r="C211" s="246" t="s">
        <v>8</v>
      </c>
      <c r="D211" s="636" t="s">
        <v>470</v>
      </c>
      <c r="E211" s="636" t="s">
        <v>578</v>
      </c>
      <c r="F211" s="636" t="s">
        <v>456</v>
      </c>
      <c r="G211" s="636" t="s">
        <v>761</v>
      </c>
      <c r="H211" s="636" t="s">
        <v>722</v>
      </c>
      <c r="I211" s="239" t="s">
        <v>508</v>
      </c>
      <c r="J211" s="412" t="s">
        <v>1377</v>
      </c>
      <c r="K211" s="685" t="s">
        <v>1719</v>
      </c>
      <c r="L211" s="647">
        <v>4</v>
      </c>
      <c r="M211" s="588" t="s">
        <v>1145</v>
      </c>
      <c r="N211" s="636" t="s">
        <v>812</v>
      </c>
      <c r="O211" s="246">
        <v>2017</v>
      </c>
      <c r="P211" s="647" t="s">
        <v>18</v>
      </c>
      <c r="Q211" s="636" t="s">
        <v>18</v>
      </c>
      <c r="R211" s="669" t="s">
        <v>18</v>
      </c>
      <c r="S211" s="631" t="s">
        <v>18</v>
      </c>
      <c r="T211" s="631">
        <v>0</v>
      </c>
      <c r="U211" s="631">
        <v>0</v>
      </c>
      <c r="V211" s="762">
        <v>0</v>
      </c>
      <c r="W211" s="631">
        <v>0</v>
      </c>
      <c r="X211" s="588" t="s">
        <v>1560</v>
      </c>
      <c r="Y211" s="636" t="s">
        <v>1008</v>
      </c>
      <c r="Z211" s="636" t="s">
        <v>1030</v>
      </c>
      <c r="AA211" s="588" t="s">
        <v>1031</v>
      </c>
      <c r="AB211" s="588" t="s">
        <v>1032</v>
      </c>
      <c r="AC211" s="678" t="s">
        <v>1318</v>
      </c>
      <c r="AD211" s="278" t="s">
        <v>982</v>
      </c>
      <c r="AE211" s="279"/>
      <c r="AF211" s="279">
        <v>0.2</v>
      </c>
      <c r="AG211" s="279"/>
      <c r="AH211" s="144"/>
      <c r="AI211" s="144"/>
      <c r="AJ211" s="144">
        <v>0.6</v>
      </c>
      <c r="AK211" s="144"/>
      <c r="AL211" s="144">
        <v>0.9</v>
      </c>
      <c r="AM211" s="144"/>
      <c r="AN211" s="144">
        <v>0.95</v>
      </c>
      <c r="AO211" s="144"/>
      <c r="AP211" s="144">
        <v>1</v>
      </c>
      <c r="AQ211" s="606"/>
      <c r="AR211" s="588" t="s">
        <v>1171</v>
      </c>
    </row>
    <row r="212" spans="2:44" s="150" customFormat="1" ht="30" customHeight="1" x14ac:dyDescent="0.25">
      <c r="B212" s="256">
        <v>2017</v>
      </c>
      <c r="C212" s="246" t="s">
        <v>8</v>
      </c>
      <c r="D212" s="637"/>
      <c r="E212" s="637"/>
      <c r="F212" s="637"/>
      <c r="G212" s="637"/>
      <c r="H212" s="637"/>
      <c r="I212" s="239" t="s">
        <v>508</v>
      </c>
      <c r="J212" s="412" t="s">
        <v>1377</v>
      </c>
      <c r="K212" s="686"/>
      <c r="L212" s="648"/>
      <c r="M212" s="589"/>
      <c r="N212" s="637"/>
      <c r="O212" s="246">
        <v>2017</v>
      </c>
      <c r="P212" s="648"/>
      <c r="Q212" s="637"/>
      <c r="R212" s="670"/>
      <c r="S212" s="632"/>
      <c r="T212" s="632"/>
      <c r="U212" s="632"/>
      <c r="V212" s="763"/>
      <c r="W212" s="632"/>
      <c r="X212" s="589"/>
      <c r="Y212" s="637"/>
      <c r="Z212" s="637"/>
      <c r="AA212" s="589"/>
      <c r="AB212" s="589"/>
      <c r="AC212" s="678"/>
      <c r="AD212" s="280" t="s">
        <v>983</v>
      </c>
      <c r="AE212" s="281"/>
      <c r="AF212" s="279">
        <v>0.2</v>
      </c>
      <c r="AG212" s="279"/>
      <c r="AH212" s="144"/>
      <c r="AI212" s="144"/>
      <c r="AJ212" s="144"/>
      <c r="AK212" s="144"/>
      <c r="AL212" s="144"/>
      <c r="AM212" s="144"/>
      <c r="AN212" s="144"/>
      <c r="AO212" s="144"/>
      <c r="AP212" s="144"/>
      <c r="AQ212" s="587"/>
      <c r="AR212" s="589"/>
    </row>
    <row r="213" spans="2:44" s="150" customFormat="1" ht="30" hidden="1" customHeight="1" x14ac:dyDescent="0.25">
      <c r="B213" s="257">
        <v>2018</v>
      </c>
      <c r="C213" s="251" t="s">
        <v>8</v>
      </c>
      <c r="D213" s="651" t="s">
        <v>470</v>
      </c>
      <c r="E213" s="619" t="s">
        <v>578</v>
      </c>
      <c r="F213" s="651" t="s">
        <v>456</v>
      </c>
      <c r="G213" s="619" t="s">
        <v>761</v>
      </c>
      <c r="H213" s="651" t="s">
        <v>722</v>
      </c>
      <c r="I213" s="241" t="s">
        <v>508</v>
      </c>
      <c r="J213" s="413" t="s">
        <v>1378</v>
      </c>
      <c r="K213" s="687" t="s">
        <v>1720</v>
      </c>
      <c r="L213" s="656">
        <v>4</v>
      </c>
      <c r="M213" s="619" t="s">
        <v>1145</v>
      </c>
      <c r="N213" s="651" t="s">
        <v>812</v>
      </c>
      <c r="O213" s="251">
        <v>2017</v>
      </c>
      <c r="P213" s="656" t="s">
        <v>18</v>
      </c>
      <c r="Q213" s="651" t="s">
        <v>18</v>
      </c>
      <c r="R213" s="651" t="s">
        <v>18</v>
      </c>
      <c r="S213" s="666" t="s">
        <v>18</v>
      </c>
      <c r="T213" s="666">
        <v>0</v>
      </c>
      <c r="U213" s="666">
        <v>0</v>
      </c>
      <c r="V213" s="654">
        <v>0</v>
      </c>
      <c r="W213" s="666">
        <v>0</v>
      </c>
      <c r="X213" s="619"/>
      <c r="Y213" s="651" t="s">
        <v>1008</v>
      </c>
      <c r="Z213" s="651" t="s">
        <v>1030</v>
      </c>
      <c r="AA213" s="619" t="s">
        <v>1031</v>
      </c>
      <c r="AB213" s="619" t="s">
        <v>1033</v>
      </c>
      <c r="AC213" s="653" t="s">
        <v>986</v>
      </c>
      <c r="AD213" s="197" t="s">
        <v>982</v>
      </c>
      <c r="AE213" s="201">
        <v>0.9</v>
      </c>
      <c r="AF213" s="201"/>
      <c r="AG213" s="201">
        <v>1</v>
      </c>
      <c r="AH213" s="201"/>
      <c r="AI213" s="201"/>
      <c r="AJ213" s="201"/>
      <c r="AK213" s="201"/>
      <c r="AL213" s="201"/>
      <c r="AM213" s="201"/>
      <c r="AN213" s="201"/>
      <c r="AO213" s="201"/>
      <c r="AP213" s="201"/>
      <c r="AQ213" s="594"/>
      <c r="AR213" s="619" t="s">
        <v>1189</v>
      </c>
    </row>
    <row r="214" spans="2:44" s="191" customFormat="1" ht="30" hidden="1" customHeight="1" x14ac:dyDescent="0.25">
      <c r="B214" s="257">
        <v>2018</v>
      </c>
      <c r="C214" s="251" t="s">
        <v>8</v>
      </c>
      <c r="D214" s="652"/>
      <c r="E214" s="620"/>
      <c r="F214" s="652"/>
      <c r="G214" s="620"/>
      <c r="H214" s="652"/>
      <c r="I214" s="241" t="s">
        <v>508</v>
      </c>
      <c r="J214" s="413" t="s">
        <v>1378</v>
      </c>
      <c r="K214" s="688"/>
      <c r="L214" s="657"/>
      <c r="M214" s="620"/>
      <c r="N214" s="652"/>
      <c r="O214" s="251">
        <v>2017</v>
      </c>
      <c r="P214" s="657"/>
      <c r="Q214" s="652"/>
      <c r="R214" s="652"/>
      <c r="S214" s="667"/>
      <c r="T214" s="667"/>
      <c r="U214" s="667"/>
      <c r="V214" s="655"/>
      <c r="W214" s="667"/>
      <c r="X214" s="620"/>
      <c r="Y214" s="652"/>
      <c r="Z214" s="652"/>
      <c r="AA214" s="620"/>
      <c r="AB214" s="620"/>
      <c r="AC214" s="665"/>
      <c r="AD214" s="197" t="s">
        <v>983</v>
      </c>
      <c r="AE214" s="202"/>
      <c r="AF214" s="201"/>
      <c r="AG214" s="201"/>
      <c r="AH214" s="201"/>
      <c r="AI214" s="201"/>
      <c r="AJ214" s="201"/>
      <c r="AK214" s="201"/>
      <c r="AL214" s="201"/>
      <c r="AM214" s="201"/>
      <c r="AN214" s="201"/>
      <c r="AO214" s="201"/>
      <c r="AP214" s="201"/>
      <c r="AQ214" s="595"/>
      <c r="AR214" s="620"/>
    </row>
    <row r="215" spans="2:44" ht="30" customHeight="1" x14ac:dyDescent="0.25">
      <c r="B215" s="256">
        <v>2017</v>
      </c>
      <c r="C215" s="246" t="s">
        <v>8</v>
      </c>
      <c r="D215" s="636" t="s">
        <v>470</v>
      </c>
      <c r="E215" s="636" t="s">
        <v>578</v>
      </c>
      <c r="F215" s="636" t="s">
        <v>1161</v>
      </c>
      <c r="G215" s="636" t="s">
        <v>761</v>
      </c>
      <c r="H215" s="636" t="s">
        <v>722</v>
      </c>
      <c r="I215" s="239" t="s">
        <v>509</v>
      </c>
      <c r="J215" s="412" t="s">
        <v>1379</v>
      </c>
      <c r="K215" s="685" t="s">
        <v>1721</v>
      </c>
      <c r="L215" s="647">
        <v>7</v>
      </c>
      <c r="M215" s="588" t="s">
        <v>1146</v>
      </c>
      <c r="N215" s="636" t="s">
        <v>945</v>
      </c>
      <c r="O215" s="246" t="s">
        <v>304</v>
      </c>
      <c r="P215" s="647" t="s">
        <v>619</v>
      </c>
      <c r="Q215" s="636" t="s">
        <v>689</v>
      </c>
      <c r="R215" s="669" t="s">
        <v>690</v>
      </c>
      <c r="S215" s="631">
        <v>1500</v>
      </c>
      <c r="T215" s="631">
        <v>0</v>
      </c>
      <c r="U215" s="631">
        <v>0</v>
      </c>
      <c r="V215" s="631">
        <v>0</v>
      </c>
      <c r="W215" s="631">
        <v>0</v>
      </c>
      <c r="X215" s="588" t="s">
        <v>1561</v>
      </c>
      <c r="Y215" s="636" t="s">
        <v>1008</v>
      </c>
      <c r="Z215" s="636" t="s">
        <v>1030</v>
      </c>
      <c r="AA215" s="588" t="s">
        <v>1034</v>
      </c>
      <c r="AB215" s="588" t="s">
        <v>1035</v>
      </c>
      <c r="AC215" s="678" t="s">
        <v>1318</v>
      </c>
      <c r="AD215" s="278" t="s">
        <v>982</v>
      </c>
      <c r="AE215" s="279"/>
      <c r="AF215" s="279"/>
      <c r="AG215" s="279"/>
      <c r="AH215" s="134">
        <v>0.15</v>
      </c>
      <c r="AI215" s="134"/>
      <c r="AJ215" s="134"/>
      <c r="AK215" s="134">
        <v>0.5</v>
      </c>
      <c r="AL215" s="134"/>
      <c r="AM215" s="134"/>
      <c r="AN215" s="134">
        <v>0.75</v>
      </c>
      <c r="AO215" s="134"/>
      <c r="AP215" s="134">
        <v>1</v>
      </c>
      <c r="AQ215" s="606"/>
      <c r="AR215" s="588" t="s">
        <v>1358</v>
      </c>
    </row>
    <row r="216" spans="2:44" s="152" customFormat="1" ht="30" customHeight="1" x14ac:dyDescent="0.25">
      <c r="B216" s="256">
        <v>2017</v>
      </c>
      <c r="C216" s="246" t="s">
        <v>8</v>
      </c>
      <c r="D216" s="637"/>
      <c r="E216" s="637"/>
      <c r="F216" s="637"/>
      <c r="G216" s="637"/>
      <c r="H216" s="637"/>
      <c r="I216" s="239" t="s">
        <v>509</v>
      </c>
      <c r="J216" s="412" t="s">
        <v>1379</v>
      </c>
      <c r="K216" s="686"/>
      <c r="L216" s="648"/>
      <c r="M216" s="589"/>
      <c r="N216" s="637"/>
      <c r="O216" s="246" t="s">
        <v>304</v>
      </c>
      <c r="P216" s="648"/>
      <c r="Q216" s="637"/>
      <c r="R216" s="670"/>
      <c r="S216" s="632"/>
      <c r="T216" s="632"/>
      <c r="U216" s="632"/>
      <c r="V216" s="632"/>
      <c r="W216" s="632"/>
      <c r="X216" s="589"/>
      <c r="Y216" s="637"/>
      <c r="Z216" s="637"/>
      <c r="AA216" s="589"/>
      <c r="AB216" s="589"/>
      <c r="AC216" s="678"/>
      <c r="AD216" s="280" t="s">
        <v>983</v>
      </c>
      <c r="AE216" s="281"/>
      <c r="AF216" s="279"/>
      <c r="AG216" s="279"/>
      <c r="AH216" s="134"/>
      <c r="AI216" s="134"/>
      <c r="AJ216" s="134"/>
      <c r="AK216" s="134"/>
      <c r="AL216" s="134"/>
      <c r="AM216" s="134"/>
      <c r="AN216" s="134"/>
      <c r="AO216" s="134"/>
      <c r="AP216" s="134"/>
      <c r="AQ216" s="587"/>
      <c r="AR216" s="589"/>
    </row>
    <row r="217" spans="2:44" s="151" customFormat="1" ht="30" hidden="1" customHeight="1" x14ac:dyDescent="0.25">
      <c r="B217" s="257">
        <v>2018</v>
      </c>
      <c r="C217" s="251" t="s">
        <v>8</v>
      </c>
      <c r="D217" s="651" t="s">
        <v>470</v>
      </c>
      <c r="E217" s="619" t="s">
        <v>578</v>
      </c>
      <c r="F217" s="651" t="s">
        <v>1161</v>
      </c>
      <c r="G217" s="619" t="s">
        <v>761</v>
      </c>
      <c r="H217" s="651" t="s">
        <v>722</v>
      </c>
      <c r="I217" s="241" t="s">
        <v>509</v>
      </c>
      <c r="J217" s="413" t="s">
        <v>1380</v>
      </c>
      <c r="K217" s="687" t="s">
        <v>1722</v>
      </c>
      <c r="L217" s="656">
        <v>7</v>
      </c>
      <c r="M217" s="619" t="s">
        <v>1146</v>
      </c>
      <c r="N217" s="651" t="s">
        <v>945</v>
      </c>
      <c r="O217" s="251" t="s">
        <v>304</v>
      </c>
      <c r="P217" s="656" t="s">
        <v>619</v>
      </c>
      <c r="Q217" s="651" t="s">
        <v>1247</v>
      </c>
      <c r="R217" s="651" t="s">
        <v>1210</v>
      </c>
      <c r="S217" s="666" t="s">
        <v>1210</v>
      </c>
      <c r="T217" s="666">
        <v>0</v>
      </c>
      <c r="U217" s="666">
        <v>0</v>
      </c>
      <c r="V217" s="654">
        <v>0</v>
      </c>
      <c r="W217" s="666">
        <v>0</v>
      </c>
      <c r="X217" s="619" t="s">
        <v>946</v>
      </c>
      <c r="Y217" s="651" t="s">
        <v>1008</v>
      </c>
      <c r="Z217" s="651" t="s">
        <v>1030</v>
      </c>
      <c r="AA217" s="619" t="s">
        <v>1034</v>
      </c>
      <c r="AB217" s="619" t="s">
        <v>1036</v>
      </c>
      <c r="AC217" s="658" t="s">
        <v>986</v>
      </c>
      <c r="AD217" s="197" t="s">
        <v>982</v>
      </c>
      <c r="AE217" s="201"/>
      <c r="AF217" s="201"/>
      <c r="AG217" s="201"/>
      <c r="AH217" s="201"/>
      <c r="AI217" s="201"/>
      <c r="AJ217" s="201">
        <v>1</v>
      </c>
      <c r="AK217" s="201"/>
      <c r="AL217" s="201"/>
      <c r="AM217" s="201"/>
      <c r="AN217" s="201"/>
      <c r="AO217" s="201"/>
      <c r="AP217" s="201"/>
      <c r="AQ217" s="594"/>
      <c r="AR217" s="619" t="s">
        <v>1190</v>
      </c>
    </row>
    <row r="218" spans="2:44" s="191" customFormat="1" ht="30" hidden="1" customHeight="1" x14ac:dyDescent="0.25">
      <c r="B218" s="257">
        <v>2018</v>
      </c>
      <c r="C218" s="251" t="s">
        <v>8</v>
      </c>
      <c r="D218" s="652"/>
      <c r="E218" s="620"/>
      <c r="F218" s="652"/>
      <c r="G218" s="620"/>
      <c r="H218" s="652"/>
      <c r="I218" s="241" t="s">
        <v>509</v>
      </c>
      <c r="J218" s="413" t="s">
        <v>1380</v>
      </c>
      <c r="K218" s="688"/>
      <c r="L218" s="657"/>
      <c r="M218" s="620"/>
      <c r="N218" s="652"/>
      <c r="O218" s="251" t="s">
        <v>304</v>
      </c>
      <c r="P218" s="657"/>
      <c r="Q218" s="652"/>
      <c r="R218" s="652"/>
      <c r="S218" s="667"/>
      <c r="T218" s="667"/>
      <c r="U218" s="667"/>
      <c r="V218" s="655"/>
      <c r="W218" s="667"/>
      <c r="X218" s="620"/>
      <c r="Y218" s="652"/>
      <c r="Z218" s="652"/>
      <c r="AA218" s="620"/>
      <c r="AB218" s="620"/>
      <c r="AC218" s="677"/>
      <c r="AD218" s="197" t="s">
        <v>983</v>
      </c>
      <c r="AE218" s="202"/>
      <c r="AF218" s="201"/>
      <c r="AG218" s="201"/>
      <c r="AH218" s="201"/>
      <c r="AI218" s="201"/>
      <c r="AJ218" s="201"/>
      <c r="AK218" s="201"/>
      <c r="AL218" s="201"/>
      <c r="AM218" s="201"/>
      <c r="AN218" s="201"/>
      <c r="AO218" s="201"/>
      <c r="AP218" s="201"/>
      <c r="AQ218" s="595"/>
      <c r="AR218" s="620"/>
    </row>
    <row r="219" spans="2:44" ht="30" customHeight="1" x14ac:dyDescent="0.25">
      <c r="B219" s="256">
        <v>2017</v>
      </c>
      <c r="C219" s="246" t="s">
        <v>8</v>
      </c>
      <c r="D219" s="636" t="s">
        <v>470</v>
      </c>
      <c r="E219" s="636" t="s">
        <v>578</v>
      </c>
      <c r="F219" s="636" t="s">
        <v>458</v>
      </c>
      <c r="G219" s="636" t="s">
        <v>761</v>
      </c>
      <c r="H219" s="636" t="s">
        <v>722</v>
      </c>
      <c r="I219" s="239" t="s">
        <v>510</v>
      </c>
      <c r="J219" s="412" t="s">
        <v>1381</v>
      </c>
      <c r="K219" s="685" t="s">
        <v>1723</v>
      </c>
      <c r="L219" s="647">
        <v>4</v>
      </c>
      <c r="M219" s="588" t="s">
        <v>1147</v>
      </c>
      <c r="N219" s="636" t="s">
        <v>813</v>
      </c>
      <c r="O219" s="246" t="s">
        <v>300</v>
      </c>
      <c r="P219" s="647" t="s">
        <v>18</v>
      </c>
      <c r="Q219" s="636" t="s">
        <v>18</v>
      </c>
      <c r="R219" s="669" t="s">
        <v>18</v>
      </c>
      <c r="S219" s="631" t="s">
        <v>18</v>
      </c>
      <c r="T219" s="631">
        <v>3800000</v>
      </c>
      <c r="U219" s="762">
        <v>3800000</v>
      </c>
      <c r="V219" s="631">
        <v>0</v>
      </c>
      <c r="W219" s="631">
        <v>0</v>
      </c>
      <c r="X219" s="588" t="s">
        <v>1596</v>
      </c>
      <c r="Y219" s="636" t="s">
        <v>1008</v>
      </c>
      <c r="Z219" s="636" t="s">
        <v>1030</v>
      </c>
      <c r="AA219" s="588" t="s">
        <v>1038</v>
      </c>
      <c r="AB219" s="588" t="s">
        <v>1039</v>
      </c>
      <c r="AC219" s="774" t="s">
        <v>1322</v>
      </c>
      <c r="AD219" s="282" t="s">
        <v>982</v>
      </c>
      <c r="AE219" s="283"/>
      <c r="AF219" s="283"/>
      <c r="AG219" s="283"/>
      <c r="AH219" s="144"/>
      <c r="AI219" s="144"/>
      <c r="AJ219" s="144">
        <v>0.1</v>
      </c>
      <c r="AK219" s="144"/>
      <c r="AL219" s="144"/>
      <c r="AM219" s="144"/>
      <c r="AN219" s="144"/>
      <c r="AO219" s="144">
        <v>0.65</v>
      </c>
      <c r="AP219" s="144">
        <v>1</v>
      </c>
      <c r="AQ219" s="606"/>
      <c r="AR219" s="588" t="s">
        <v>1359</v>
      </c>
    </row>
    <row r="220" spans="2:44" s="153" customFormat="1" ht="30" customHeight="1" x14ac:dyDescent="0.25">
      <c r="B220" s="256">
        <v>2017</v>
      </c>
      <c r="C220" s="246" t="s">
        <v>8</v>
      </c>
      <c r="D220" s="637"/>
      <c r="E220" s="637"/>
      <c r="F220" s="637"/>
      <c r="G220" s="637"/>
      <c r="H220" s="637"/>
      <c r="I220" s="239" t="s">
        <v>510</v>
      </c>
      <c r="J220" s="412" t="s">
        <v>1381</v>
      </c>
      <c r="K220" s="686"/>
      <c r="L220" s="648"/>
      <c r="M220" s="589"/>
      <c r="N220" s="637"/>
      <c r="O220" s="246" t="s">
        <v>300</v>
      </c>
      <c r="P220" s="648"/>
      <c r="Q220" s="637"/>
      <c r="R220" s="670"/>
      <c r="S220" s="632"/>
      <c r="T220" s="632"/>
      <c r="U220" s="763"/>
      <c r="V220" s="632"/>
      <c r="W220" s="632"/>
      <c r="X220" s="589"/>
      <c r="Y220" s="637"/>
      <c r="Z220" s="637"/>
      <c r="AA220" s="589"/>
      <c r="AB220" s="589"/>
      <c r="AC220" s="774"/>
      <c r="AD220" s="284" t="s">
        <v>983</v>
      </c>
      <c r="AE220" s="283"/>
      <c r="AF220" s="283"/>
      <c r="AG220" s="283"/>
      <c r="AH220" s="144"/>
      <c r="AI220" s="144"/>
      <c r="AJ220" s="144"/>
      <c r="AK220" s="144"/>
      <c r="AL220" s="144"/>
      <c r="AM220" s="144"/>
      <c r="AN220" s="144"/>
      <c r="AO220" s="144"/>
      <c r="AP220" s="144"/>
      <c r="AQ220" s="587"/>
      <c r="AR220" s="589"/>
    </row>
    <row r="221" spans="2:44" s="152" customFormat="1" ht="30" hidden="1" customHeight="1" x14ac:dyDescent="0.25">
      <c r="B221" s="257">
        <v>2018</v>
      </c>
      <c r="C221" s="251" t="s">
        <v>8</v>
      </c>
      <c r="D221" s="651" t="s">
        <v>470</v>
      </c>
      <c r="E221" s="619" t="s">
        <v>578</v>
      </c>
      <c r="F221" s="651" t="s">
        <v>458</v>
      </c>
      <c r="G221" s="619" t="s">
        <v>761</v>
      </c>
      <c r="H221" s="651" t="s">
        <v>722</v>
      </c>
      <c r="I221" s="241" t="s">
        <v>510</v>
      </c>
      <c r="J221" s="413" t="s">
        <v>1382</v>
      </c>
      <c r="K221" s="687" t="s">
        <v>1724</v>
      </c>
      <c r="L221" s="656">
        <v>4</v>
      </c>
      <c r="M221" s="619" t="s">
        <v>1147</v>
      </c>
      <c r="N221" s="651" t="s">
        <v>813</v>
      </c>
      <c r="O221" s="251" t="s">
        <v>300</v>
      </c>
      <c r="P221" s="656" t="s">
        <v>18</v>
      </c>
      <c r="Q221" s="651" t="s">
        <v>18</v>
      </c>
      <c r="R221" s="651" t="s">
        <v>18</v>
      </c>
      <c r="S221" s="651" t="s">
        <v>18</v>
      </c>
      <c r="T221" s="654">
        <v>0</v>
      </c>
      <c r="U221" s="768">
        <v>560000</v>
      </c>
      <c r="V221" s="654">
        <v>0</v>
      </c>
      <c r="W221" s="666">
        <v>0</v>
      </c>
      <c r="X221" s="619"/>
      <c r="Y221" s="651" t="s">
        <v>1008</v>
      </c>
      <c r="Z221" s="651" t="s">
        <v>1030</v>
      </c>
      <c r="AA221" s="619" t="s">
        <v>1038</v>
      </c>
      <c r="AB221" s="619" t="s">
        <v>1040</v>
      </c>
      <c r="AC221" s="653" t="s">
        <v>986</v>
      </c>
      <c r="AD221" s="197" t="s">
        <v>982</v>
      </c>
      <c r="AE221" s="201"/>
      <c r="AF221" s="201"/>
      <c r="AG221" s="201">
        <v>0.25</v>
      </c>
      <c r="AH221" s="201"/>
      <c r="AI221" s="201"/>
      <c r="AJ221" s="201">
        <v>0.75</v>
      </c>
      <c r="AK221" s="201"/>
      <c r="AL221" s="201"/>
      <c r="AM221" s="201">
        <v>1</v>
      </c>
      <c r="AN221" s="201"/>
      <c r="AO221" s="201"/>
      <c r="AP221" s="201"/>
      <c r="AQ221" s="594"/>
      <c r="AR221" s="619" t="s">
        <v>1191</v>
      </c>
    </row>
    <row r="222" spans="2:44" s="191" customFormat="1" ht="30" hidden="1" customHeight="1" x14ac:dyDescent="0.25">
      <c r="B222" s="257">
        <v>2018</v>
      </c>
      <c r="C222" s="251" t="s">
        <v>8</v>
      </c>
      <c r="D222" s="652"/>
      <c r="E222" s="620"/>
      <c r="F222" s="652"/>
      <c r="G222" s="620"/>
      <c r="H222" s="652"/>
      <c r="I222" s="241" t="s">
        <v>510</v>
      </c>
      <c r="J222" s="413" t="s">
        <v>1382</v>
      </c>
      <c r="K222" s="688"/>
      <c r="L222" s="657"/>
      <c r="M222" s="620"/>
      <c r="N222" s="652"/>
      <c r="O222" s="251" t="s">
        <v>300</v>
      </c>
      <c r="P222" s="657"/>
      <c r="Q222" s="652"/>
      <c r="R222" s="652"/>
      <c r="S222" s="652"/>
      <c r="T222" s="655"/>
      <c r="U222" s="769"/>
      <c r="V222" s="655"/>
      <c r="W222" s="667"/>
      <c r="X222" s="620"/>
      <c r="Y222" s="652"/>
      <c r="Z222" s="652"/>
      <c r="AA222" s="620"/>
      <c r="AB222" s="620"/>
      <c r="AC222" s="665"/>
      <c r="AD222" s="197" t="s">
        <v>983</v>
      </c>
      <c r="AE222" s="202"/>
      <c r="AF222" s="201"/>
      <c r="AG222" s="201"/>
      <c r="AH222" s="201"/>
      <c r="AI222" s="201"/>
      <c r="AJ222" s="201"/>
      <c r="AK222" s="201"/>
      <c r="AL222" s="201"/>
      <c r="AM222" s="201"/>
      <c r="AN222" s="201"/>
      <c r="AO222" s="201"/>
      <c r="AP222" s="201"/>
      <c r="AQ222" s="595"/>
      <c r="AR222" s="620"/>
    </row>
    <row r="223" spans="2:44" s="152" customFormat="1" ht="30" hidden="1" customHeight="1" x14ac:dyDescent="0.25">
      <c r="B223" s="257">
        <v>2019</v>
      </c>
      <c r="C223" s="251" t="s">
        <v>8</v>
      </c>
      <c r="D223" s="651" t="s">
        <v>470</v>
      </c>
      <c r="E223" s="619" t="s">
        <v>578</v>
      </c>
      <c r="F223" s="651" t="s">
        <v>458</v>
      </c>
      <c r="G223" s="619" t="s">
        <v>761</v>
      </c>
      <c r="H223" s="651" t="s">
        <v>722</v>
      </c>
      <c r="I223" s="241" t="s">
        <v>510</v>
      </c>
      <c r="J223" s="413" t="s">
        <v>1383</v>
      </c>
      <c r="K223" s="687" t="s">
        <v>1725</v>
      </c>
      <c r="L223" s="656">
        <v>4</v>
      </c>
      <c r="M223" s="619" t="s">
        <v>1147</v>
      </c>
      <c r="N223" s="651" t="s">
        <v>813</v>
      </c>
      <c r="O223" s="251" t="s">
        <v>300</v>
      </c>
      <c r="P223" s="656" t="s">
        <v>18</v>
      </c>
      <c r="Q223" s="651" t="s">
        <v>18</v>
      </c>
      <c r="R223" s="651" t="s">
        <v>18</v>
      </c>
      <c r="S223" s="651" t="s">
        <v>18</v>
      </c>
      <c r="T223" s="666">
        <v>0</v>
      </c>
      <c r="U223" s="666">
        <v>0</v>
      </c>
      <c r="V223" s="654">
        <v>0</v>
      </c>
      <c r="W223" s="666">
        <v>0</v>
      </c>
      <c r="X223" s="619"/>
      <c r="Y223" s="651" t="s">
        <v>1008</v>
      </c>
      <c r="Z223" s="651" t="s">
        <v>1030</v>
      </c>
      <c r="AA223" s="619" t="s">
        <v>1038</v>
      </c>
      <c r="AB223" s="619" t="s">
        <v>1041</v>
      </c>
      <c r="AC223" s="653" t="s">
        <v>987</v>
      </c>
      <c r="AD223" s="197" t="s">
        <v>982</v>
      </c>
      <c r="AE223" s="201"/>
      <c r="AF223" s="201">
        <v>0.25</v>
      </c>
      <c r="AG223" s="201">
        <v>0.65</v>
      </c>
      <c r="AH223" s="201"/>
      <c r="AI223" s="201"/>
      <c r="AJ223" s="201"/>
      <c r="AK223" s="201"/>
      <c r="AL223" s="201"/>
      <c r="AM223" s="201"/>
      <c r="AN223" s="201">
        <v>1</v>
      </c>
      <c r="AO223" s="201"/>
      <c r="AP223" s="201"/>
      <c r="AQ223" s="594"/>
      <c r="AR223" s="619" t="s">
        <v>1192</v>
      </c>
    </row>
    <row r="224" spans="2:44" s="191" customFormat="1" ht="30" hidden="1" customHeight="1" x14ac:dyDescent="0.25">
      <c r="B224" s="257">
        <v>2019</v>
      </c>
      <c r="C224" s="251" t="s">
        <v>8</v>
      </c>
      <c r="D224" s="652"/>
      <c r="E224" s="620"/>
      <c r="F224" s="652"/>
      <c r="G224" s="620"/>
      <c r="H224" s="652"/>
      <c r="I224" s="241" t="s">
        <v>510</v>
      </c>
      <c r="J224" s="413" t="s">
        <v>1383</v>
      </c>
      <c r="K224" s="688"/>
      <c r="L224" s="657"/>
      <c r="M224" s="620"/>
      <c r="N224" s="652"/>
      <c r="O224" s="251" t="s">
        <v>300</v>
      </c>
      <c r="P224" s="657"/>
      <c r="Q224" s="652"/>
      <c r="R224" s="652"/>
      <c r="S224" s="652"/>
      <c r="T224" s="667"/>
      <c r="U224" s="667"/>
      <c r="V224" s="655"/>
      <c r="W224" s="667"/>
      <c r="X224" s="620"/>
      <c r="Y224" s="652"/>
      <c r="Z224" s="652"/>
      <c r="AA224" s="620"/>
      <c r="AB224" s="620"/>
      <c r="AC224" s="665"/>
      <c r="AD224" s="197" t="s">
        <v>983</v>
      </c>
      <c r="AE224" s="202"/>
      <c r="AF224" s="201"/>
      <c r="AG224" s="201"/>
      <c r="AH224" s="201"/>
      <c r="AI224" s="201"/>
      <c r="AJ224" s="201"/>
      <c r="AK224" s="201"/>
      <c r="AL224" s="201"/>
      <c r="AM224" s="201"/>
      <c r="AN224" s="201"/>
      <c r="AO224" s="201"/>
      <c r="AP224" s="201"/>
      <c r="AQ224" s="595"/>
      <c r="AR224" s="620"/>
    </row>
    <row r="225" spans="2:44" ht="30" customHeight="1" x14ac:dyDescent="0.25">
      <c r="B225" s="256">
        <v>2017</v>
      </c>
      <c r="C225" s="246" t="s">
        <v>8</v>
      </c>
      <c r="D225" s="636" t="s">
        <v>470</v>
      </c>
      <c r="E225" s="588" t="s">
        <v>578</v>
      </c>
      <c r="F225" s="636" t="s">
        <v>1162</v>
      </c>
      <c r="G225" s="588" t="s">
        <v>761</v>
      </c>
      <c r="H225" s="636" t="s">
        <v>722</v>
      </c>
      <c r="I225" s="239" t="s">
        <v>548</v>
      </c>
      <c r="J225" s="412" t="s">
        <v>1384</v>
      </c>
      <c r="K225" s="685" t="s">
        <v>1726</v>
      </c>
      <c r="L225" s="647">
        <v>3</v>
      </c>
      <c r="M225" s="588" t="s">
        <v>1148</v>
      </c>
      <c r="N225" s="636" t="s">
        <v>1163</v>
      </c>
      <c r="O225" s="246" t="s">
        <v>300</v>
      </c>
      <c r="P225" s="647" t="s">
        <v>18</v>
      </c>
      <c r="Q225" s="636" t="s">
        <v>18</v>
      </c>
      <c r="R225" s="669" t="s">
        <v>18</v>
      </c>
      <c r="S225" s="631" t="s">
        <v>18</v>
      </c>
      <c r="T225" s="631">
        <v>1297810</v>
      </c>
      <c r="U225" s="762">
        <v>1100000</v>
      </c>
      <c r="V225" s="631">
        <v>0</v>
      </c>
      <c r="W225" s="631">
        <v>0</v>
      </c>
      <c r="X225" s="588" t="s">
        <v>1595</v>
      </c>
      <c r="Y225" s="636" t="s">
        <v>1008</v>
      </c>
      <c r="Z225" s="636" t="s">
        <v>1030</v>
      </c>
      <c r="AA225" s="588" t="s">
        <v>1042</v>
      </c>
      <c r="AB225" s="588" t="s">
        <v>1043</v>
      </c>
      <c r="AC225" s="774" t="s">
        <v>1322</v>
      </c>
      <c r="AD225" s="282" t="s">
        <v>982</v>
      </c>
      <c r="AE225" s="283"/>
      <c r="AF225" s="283"/>
      <c r="AG225" s="283"/>
      <c r="AH225" s="144"/>
      <c r="AI225" s="144">
        <v>0.1</v>
      </c>
      <c r="AJ225" s="144">
        <v>0.2</v>
      </c>
      <c r="AK225" s="144"/>
      <c r="AL225" s="144"/>
      <c r="AM225" s="144"/>
      <c r="AN225" s="144"/>
      <c r="AO225" s="144"/>
      <c r="AP225" s="144">
        <v>1</v>
      </c>
      <c r="AQ225" s="606"/>
      <c r="AR225" s="588" t="s">
        <v>1364</v>
      </c>
    </row>
    <row r="226" spans="2:44" s="153" customFormat="1" ht="30" customHeight="1" x14ac:dyDescent="0.25">
      <c r="B226" s="256">
        <v>2017</v>
      </c>
      <c r="C226" s="246" t="s">
        <v>8</v>
      </c>
      <c r="D226" s="637"/>
      <c r="E226" s="589"/>
      <c r="F226" s="637"/>
      <c r="G226" s="589"/>
      <c r="H226" s="637"/>
      <c r="I226" s="239" t="s">
        <v>548</v>
      </c>
      <c r="J226" s="412" t="s">
        <v>1384</v>
      </c>
      <c r="K226" s="686"/>
      <c r="L226" s="648"/>
      <c r="M226" s="589"/>
      <c r="N226" s="637"/>
      <c r="O226" s="246" t="s">
        <v>300</v>
      </c>
      <c r="P226" s="648"/>
      <c r="Q226" s="637"/>
      <c r="R226" s="670"/>
      <c r="S226" s="632"/>
      <c r="T226" s="632"/>
      <c r="U226" s="763"/>
      <c r="V226" s="632"/>
      <c r="W226" s="632"/>
      <c r="X226" s="589"/>
      <c r="Y226" s="637"/>
      <c r="Z226" s="637"/>
      <c r="AA226" s="589"/>
      <c r="AB226" s="589"/>
      <c r="AC226" s="774"/>
      <c r="AD226" s="284" t="s">
        <v>983</v>
      </c>
      <c r="AE226" s="283"/>
      <c r="AF226" s="283"/>
      <c r="AG226" s="283"/>
      <c r="AH226" s="140"/>
      <c r="AI226" s="140"/>
      <c r="AJ226" s="140"/>
      <c r="AK226" s="140"/>
      <c r="AL226" s="140"/>
      <c r="AM226" s="140"/>
      <c r="AN226" s="140"/>
      <c r="AO226" s="140"/>
      <c r="AP226" s="140"/>
      <c r="AQ226" s="587"/>
      <c r="AR226" s="589"/>
    </row>
    <row r="227" spans="2:44" s="153" customFormat="1" ht="30" hidden="1" customHeight="1" x14ac:dyDescent="0.25">
      <c r="B227" s="257">
        <v>2018</v>
      </c>
      <c r="C227" s="251" t="s">
        <v>8</v>
      </c>
      <c r="D227" s="651" t="s">
        <v>470</v>
      </c>
      <c r="E227" s="619" t="s">
        <v>578</v>
      </c>
      <c r="F227" s="651" t="s">
        <v>1162</v>
      </c>
      <c r="G227" s="619" t="s">
        <v>761</v>
      </c>
      <c r="H227" s="651" t="s">
        <v>722</v>
      </c>
      <c r="I227" s="241" t="s">
        <v>548</v>
      </c>
      <c r="J227" s="413" t="s">
        <v>1385</v>
      </c>
      <c r="K227" s="687" t="s">
        <v>1727</v>
      </c>
      <c r="L227" s="656">
        <v>3</v>
      </c>
      <c r="M227" s="619" t="s">
        <v>1148</v>
      </c>
      <c r="N227" s="651" t="s">
        <v>1163</v>
      </c>
      <c r="O227" s="251" t="s">
        <v>300</v>
      </c>
      <c r="P227" s="656" t="s">
        <v>18</v>
      </c>
      <c r="Q227" s="651" t="s">
        <v>18</v>
      </c>
      <c r="R227" s="651" t="s">
        <v>18</v>
      </c>
      <c r="S227" s="651" t="s">
        <v>18</v>
      </c>
      <c r="T227" s="654">
        <v>0</v>
      </c>
      <c r="U227" s="775">
        <v>1028730</v>
      </c>
      <c r="V227" s="654">
        <v>0</v>
      </c>
      <c r="W227" s="666">
        <v>0</v>
      </c>
      <c r="X227" s="619" t="s">
        <v>1193</v>
      </c>
      <c r="Y227" s="651" t="s">
        <v>1008</v>
      </c>
      <c r="Z227" s="651" t="s">
        <v>1030</v>
      </c>
      <c r="AA227" s="619" t="s">
        <v>1042</v>
      </c>
      <c r="AB227" s="619" t="s">
        <v>1046</v>
      </c>
      <c r="AC227" s="658" t="s">
        <v>986</v>
      </c>
      <c r="AD227" s="197" t="s">
        <v>982</v>
      </c>
      <c r="AE227" s="201">
        <v>0.25</v>
      </c>
      <c r="AF227" s="201"/>
      <c r="AG227" s="201">
        <v>0.5</v>
      </c>
      <c r="AH227" s="201"/>
      <c r="AI227" s="201"/>
      <c r="AJ227" s="201"/>
      <c r="AK227" s="201"/>
      <c r="AL227" s="201"/>
      <c r="AM227" s="201">
        <v>1</v>
      </c>
      <c r="AN227" s="201"/>
      <c r="AO227" s="201"/>
      <c r="AP227" s="201"/>
      <c r="AQ227" s="594"/>
      <c r="AR227" s="619" t="s">
        <v>1195</v>
      </c>
    </row>
    <row r="228" spans="2:44" s="191" customFormat="1" ht="30" hidden="1" customHeight="1" x14ac:dyDescent="0.25">
      <c r="B228" s="257">
        <v>2018</v>
      </c>
      <c r="C228" s="251" t="s">
        <v>8</v>
      </c>
      <c r="D228" s="652"/>
      <c r="E228" s="620"/>
      <c r="F228" s="652"/>
      <c r="G228" s="620"/>
      <c r="H228" s="652"/>
      <c r="I228" s="241" t="s">
        <v>548</v>
      </c>
      <c r="J228" s="413" t="s">
        <v>1385</v>
      </c>
      <c r="K228" s="688"/>
      <c r="L228" s="657"/>
      <c r="M228" s="620"/>
      <c r="N228" s="652"/>
      <c r="O228" s="251" t="s">
        <v>300</v>
      </c>
      <c r="P228" s="657"/>
      <c r="Q228" s="652"/>
      <c r="R228" s="652"/>
      <c r="S228" s="652"/>
      <c r="T228" s="655"/>
      <c r="U228" s="776"/>
      <c r="V228" s="655"/>
      <c r="W228" s="667"/>
      <c r="X228" s="620"/>
      <c r="Y228" s="652"/>
      <c r="Z228" s="652"/>
      <c r="AA228" s="620"/>
      <c r="AB228" s="620"/>
      <c r="AC228" s="677"/>
      <c r="AD228" s="197" t="s">
        <v>983</v>
      </c>
      <c r="AE228" s="202"/>
      <c r="AF228" s="201"/>
      <c r="AG228" s="201"/>
      <c r="AH228" s="201"/>
      <c r="AI228" s="201"/>
      <c r="AJ228" s="201"/>
      <c r="AK228" s="201"/>
      <c r="AL228" s="201"/>
      <c r="AM228" s="201"/>
      <c r="AN228" s="201"/>
      <c r="AO228" s="201"/>
      <c r="AP228" s="201"/>
      <c r="AQ228" s="595"/>
      <c r="AR228" s="620"/>
    </row>
    <row r="229" spans="2:44" s="153" customFormat="1" ht="30" hidden="1" customHeight="1" x14ac:dyDescent="0.25">
      <c r="B229" s="257">
        <v>2019</v>
      </c>
      <c r="C229" s="251" t="s">
        <v>8</v>
      </c>
      <c r="D229" s="651" t="s">
        <v>470</v>
      </c>
      <c r="E229" s="619" t="s">
        <v>578</v>
      </c>
      <c r="F229" s="651" t="s">
        <v>1162</v>
      </c>
      <c r="G229" s="619" t="s">
        <v>761</v>
      </c>
      <c r="H229" s="651" t="s">
        <v>722</v>
      </c>
      <c r="I229" s="241" t="s">
        <v>548</v>
      </c>
      <c r="J229" s="413" t="s">
        <v>1386</v>
      </c>
      <c r="K229" s="687" t="s">
        <v>1728</v>
      </c>
      <c r="L229" s="656">
        <v>3</v>
      </c>
      <c r="M229" s="619" t="s">
        <v>1148</v>
      </c>
      <c r="N229" s="651" t="s">
        <v>1163</v>
      </c>
      <c r="O229" s="251" t="s">
        <v>300</v>
      </c>
      <c r="P229" s="656" t="s">
        <v>18</v>
      </c>
      <c r="Q229" s="651" t="s">
        <v>18</v>
      </c>
      <c r="R229" s="651" t="s">
        <v>18</v>
      </c>
      <c r="S229" s="651" t="s">
        <v>18</v>
      </c>
      <c r="T229" s="654">
        <v>0</v>
      </c>
      <c r="U229" s="666">
        <v>1000000</v>
      </c>
      <c r="V229" s="654">
        <v>0</v>
      </c>
      <c r="W229" s="666">
        <v>0</v>
      </c>
      <c r="X229" s="619" t="s">
        <v>1194</v>
      </c>
      <c r="Y229" s="651" t="s">
        <v>1008</v>
      </c>
      <c r="Z229" s="651" t="s">
        <v>1030</v>
      </c>
      <c r="AA229" s="619" t="s">
        <v>1042</v>
      </c>
      <c r="AB229" s="619" t="s">
        <v>1047</v>
      </c>
      <c r="AC229" s="658" t="s">
        <v>987</v>
      </c>
      <c r="AD229" s="197" t="s">
        <v>982</v>
      </c>
      <c r="AE229" s="201"/>
      <c r="AF229" s="201">
        <v>1</v>
      </c>
      <c r="AG229" s="201"/>
      <c r="AH229" s="201"/>
      <c r="AI229" s="201"/>
      <c r="AJ229" s="201"/>
      <c r="AK229" s="201"/>
      <c r="AL229" s="201"/>
      <c r="AM229" s="201"/>
      <c r="AN229" s="201"/>
      <c r="AO229" s="201"/>
      <c r="AP229" s="201"/>
      <c r="AQ229" s="594"/>
      <c r="AR229" s="619" t="s">
        <v>1196</v>
      </c>
    </row>
    <row r="230" spans="2:44" s="191" customFormat="1" ht="30" hidden="1" customHeight="1" x14ac:dyDescent="0.25">
      <c r="B230" s="257">
        <v>2019</v>
      </c>
      <c r="C230" s="251" t="s">
        <v>8</v>
      </c>
      <c r="D230" s="652"/>
      <c r="E230" s="620"/>
      <c r="F230" s="652"/>
      <c r="G230" s="620"/>
      <c r="H230" s="652"/>
      <c r="I230" s="241" t="s">
        <v>548</v>
      </c>
      <c r="J230" s="413" t="s">
        <v>1386</v>
      </c>
      <c r="K230" s="688"/>
      <c r="L230" s="657"/>
      <c r="M230" s="620"/>
      <c r="N230" s="652"/>
      <c r="O230" s="251" t="s">
        <v>300</v>
      </c>
      <c r="P230" s="657"/>
      <c r="Q230" s="652"/>
      <c r="R230" s="652"/>
      <c r="S230" s="652"/>
      <c r="T230" s="655"/>
      <c r="U230" s="667"/>
      <c r="V230" s="655"/>
      <c r="W230" s="667"/>
      <c r="X230" s="620"/>
      <c r="Y230" s="652"/>
      <c r="Z230" s="652"/>
      <c r="AA230" s="620"/>
      <c r="AB230" s="620"/>
      <c r="AC230" s="677"/>
      <c r="AD230" s="197" t="s">
        <v>983</v>
      </c>
      <c r="AE230" s="202"/>
      <c r="AF230" s="201"/>
      <c r="AG230" s="201"/>
      <c r="AH230" s="201"/>
      <c r="AI230" s="201"/>
      <c r="AJ230" s="201"/>
      <c r="AK230" s="201"/>
      <c r="AL230" s="201"/>
      <c r="AM230" s="201"/>
      <c r="AN230" s="201"/>
      <c r="AO230" s="201"/>
      <c r="AP230" s="201"/>
      <c r="AQ230" s="595"/>
      <c r="AR230" s="620"/>
    </row>
    <row r="231" spans="2:44" ht="30" customHeight="1" x14ac:dyDescent="0.25">
      <c r="B231" s="256">
        <v>2017</v>
      </c>
      <c r="C231" s="239" t="s">
        <v>8</v>
      </c>
      <c r="D231" s="636" t="s">
        <v>470</v>
      </c>
      <c r="E231" s="636" t="s">
        <v>578</v>
      </c>
      <c r="F231" s="636" t="s">
        <v>1065</v>
      </c>
      <c r="G231" s="636" t="s">
        <v>761</v>
      </c>
      <c r="H231" s="636" t="s">
        <v>722</v>
      </c>
      <c r="I231" s="239" t="s">
        <v>549</v>
      </c>
      <c r="J231" s="412" t="s">
        <v>1387</v>
      </c>
      <c r="K231" s="685" t="s">
        <v>1729</v>
      </c>
      <c r="L231" s="647">
        <v>5</v>
      </c>
      <c r="M231" s="588" t="s">
        <v>1149</v>
      </c>
      <c r="N231" s="636" t="s">
        <v>821</v>
      </c>
      <c r="O231" s="246" t="s">
        <v>300</v>
      </c>
      <c r="P231" s="647" t="s">
        <v>799</v>
      </c>
      <c r="Q231" s="636" t="s">
        <v>800</v>
      </c>
      <c r="R231" s="669" t="s">
        <v>798</v>
      </c>
      <c r="S231" s="631" t="s">
        <v>18</v>
      </c>
      <c r="T231" s="631">
        <v>1028701</v>
      </c>
      <c r="U231" s="762">
        <v>1149639</v>
      </c>
      <c r="V231" s="631">
        <v>0</v>
      </c>
      <c r="W231" s="631">
        <v>0</v>
      </c>
      <c r="X231" s="588" t="s">
        <v>1594</v>
      </c>
      <c r="Y231" s="636" t="s">
        <v>1008</v>
      </c>
      <c r="Z231" s="636" t="s">
        <v>1030</v>
      </c>
      <c r="AA231" s="588" t="s">
        <v>1044</v>
      </c>
      <c r="AB231" s="588" t="s">
        <v>1045</v>
      </c>
      <c r="AC231" s="774" t="s">
        <v>1322</v>
      </c>
      <c r="AD231" s="282" t="s">
        <v>982</v>
      </c>
      <c r="AE231" s="283"/>
      <c r="AF231" s="283"/>
      <c r="AG231" s="283"/>
      <c r="AH231" s="144"/>
      <c r="AI231" s="144">
        <v>0.1</v>
      </c>
      <c r="AJ231" s="144"/>
      <c r="AK231" s="144"/>
      <c r="AL231" s="144"/>
      <c r="AM231" s="144">
        <v>0.5</v>
      </c>
      <c r="AN231" s="144"/>
      <c r="AO231" s="144"/>
      <c r="AP231" s="144">
        <v>1</v>
      </c>
      <c r="AQ231" s="606"/>
      <c r="AR231" s="588" t="s">
        <v>1360</v>
      </c>
    </row>
    <row r="232" spans="2:44" s="154" customFormat="1" ht="30" customHeight="1" x14ac:dyDescent="0.25">
      <c r="B232" s="256">
        <v>2017</v>
      </c>
      <c r="C232" s="246" t="s">
        <v>8</v>
      </c>
      <c r="D232" s="637"/>
      <c r="E232" s="637"/>
      <c r="F232" s="637"/>
      <c r="G232" s="637"/>
      <c r="H232" s="637"/>
      <c r="I232" s="239" t="s">
        <v>549</v>
      </c>
      <c r="J232" s="412" t="s">
        <v>1387</v>
      </c>
      <c r="K232" s="686"/>
      <c r="L232" s="648"/>
      <c r="M232" s="589"/>
      <c r="N232" s="637"/>
      <c r="O232" s="246" t="s">
        <v>300</v>
      </c>
      <c r="P232" s="648"/>
      <c r="Q232" s="637"/>
      <c r="R232" s="670"/>
      <c r="S232" s="632"/>
      <c r="T232" s="632"/>
      <c r="U232" s="763"/>
      <c r="V232" s="632"/>
      <c r="W232" s="632"/>
      <c r="X232" s="589"/>
      <c r="Y232" s="637"/>
      <c r="Z232" s="637"/>
      <c r="AA232" s="589"/>
      <c r="AB232" s="589"/>
      <c r="AC232" s="774"/>
      <c r="AD232" s="284" t="s">
        <v>983</v>
      </c>
      <c r="AE232" s="283"/>
      <c r="AF232" s="283"/>
      <c r="AG232" s="283"/>
      <c r="AH232" s="144"/>
      <c r="AI232" s="144"/>
      <c r="AJ232" s="144"/>
      <c r="AK232" s="144"/>
      <c r="AL232" s="144"/>
      <c r="AM232" s="144"/>
      <c r="AN232" s="144"/>
      <c r="AO232" s="144"/>
      <c r="AP232" s="144"/>
      <c r="AQ232" s="587"/>
      <c r="AR232" s="589"/>
    </row>
    <row r="233" spans="2:44" s="154" customFormat="1" ht="30" hidden="1" customHeight="1" x14ac:dyDescent="0.25">
      <c r="B233" s="257">
        <v>2018</v>
      </c>
      <c r="C233" s="251" t="s">
        <v>8</v>
      </c>
      <c r="D233" s="651" t="s">
        <v>470</v>
      </c>
      <c r="E233" s="619" t="s">
        <v>578</v>
      </c>
      <c r="F233" s="651" t="s">
        <v>1065</v>
      </c>
      <c r="G233" s="619" t="s">
        <v>761</v>
      </c>
      <c r="H233" s="651" t="s">
        <v>722</v>
      </c>
      <c r="I233" s="241" t="s">
        <v>549</v>
      </c>
      <c r="J233" s="413" t="s">
        <v>1388</v>
      </c>
      <c r="K233" s="687" t="s">
        <v>1730</v>
      </c>
      <c r="L233" s="656">
        <v>5</v>
      </c>
      <c r="M233" s="619" t="s">
        <v>1149</v>
      </c>
      <c r="N233" s="651" t="s">
        <v>821</v>
      </c>
      <c r="O233" s="251" t="s">
        <v>300</v>
      </c>
      <c r="P233" s="656" t="s">
        <v>799</v>
      </c>
      <c r="Q233" s="651" t="s">
        <v>1247</v>
      </c>
      <c r="R233" s="651" t="s">
        <v>1210</v>
      </c>
      <c r="S233" s="651" t="s">
        <v>1210</v>
      </c>
      <c r="T233" s="666">
        <v>0</v>
      </c>
      <c r="U233" s="764">
        <v>0</v>
      </c>
      <c r="V233" s="654">
        <v>0</v>
      </c>
      <c r="W233" s="666">
        <v>0</v>
      </c>
      <c r="X233" s="619" t="s">
        <v>1553</v>
      </c>
      <c r="Y233" s="651" t="s">
        <v>1008</v>
      </c>
      <c r="Z233" s="651" t="s">
        <v>1030</v>
      </c>
      <c r="AA233" s="619" t="s">
        <v>1044</v>
      </c>
      <c r="AB233" s="619" t="s">
        <v>1067</v>
      </c>
      <c r="AC233" s="658" t="s">
        <v>986</v>
      </c>
      <c r="AD233" s="195" t="s">
        <v>982</v>
      </c>
      <c r="AE233" s="201"/>
      <c r="AF233" s="201"/>
      <c r="AG233" s="201"/>
      <c r="AH233" s="201"/>
      <c r="AI233" s="201">
        <v>1</v>
      </c>
      <c r="AJ233" s="201"/>
      <c r="AK233" s="201"/>
      <c r="AL233" s="201"/>
      <c r="AM233" s="201"/>
      <c r="AN233" s="201"/>
      <c r="AO233" s="201"/>
      <c r="AP233" s="201"/>
      <c r="AQ233" s="594"/>
      <c r="AR233" s="619" t="s">
        <v>1066</v>
      </c>
    </row>
    <row r="234" spans="2:44" s="191" customFormat="1" ht="30" hidden="1" customHeight="1" x14ac:dyDescent="0.25">
      <c r="B234" s="257">
        <v>2018</v>
      </c>
      <c r="C234" s="251" t="s">
        <v>8</v>
      </c>
      <c r="D234" s="652"/>
      <c r="E234" s="620"/>
      <c r="F234" s="652"/>
      <c r="G234" s="620"/>
      <c r="H234" s="652"/>
      <c r="I234" s="241" t="s">
        <v>549</v>
      </c>
      <c r="J234" s="413" t="s">
        <v>1388</v>
      </c>
      <c r="K234" s="688"/>
      <c r="L234" s="657"/>
      <c r="M234" s="620"/>
      <c r="N234" s="652"/>
      <c r="O234" s="251" t="s">
        <v>300</v>
      </c>
      <c r="P234" s="657"/>
      <c r="Q234" s="652"/>
      <c r="R234" s="652"/>
      <c r="S234" s="652"/>
      <c r="T234" s="667"/>
      <c r="U234" s="765"/>
      <c r="V234" s="655"/>
      <c r="W234" s="667"/>
      <c r="X234" s="620"/>
      <c r="Y234" s="652"/>
      <c r="Z234" s="652"/>
      <c r="AA234" s="620"/>
      <c r="AB234" s="620"/>
      <c r="AC234" s="677"/>
      <c r="AD234" s="195" t="s">
        <v>983</v>
      </c>
      <c r="AE234" s="202"/>
      <c r="AF234" s="201"/>
      <c r="AG234" s="201"/>
      <c r="AH234" s="201"/>
      <c r="AI234" s="201"/>
      <c r="AJ234" s="201"/>
      <c r="AK234" s="201"/>
      <c r="AL234" s="201"/>
      <c r="AM234" s="201"/>
      <c r="AN234" s="201"/>
      <c r="AO234" s="201"/>
      <c r="AP234" s="201"/>
      <c r="AQ234" s="595"/>
      <c r="AR234" s="620"/>
    </row>
    <row r="235" spans="2:44" s="211" customFormat="1" ht="30" hidden="1" customHeight="1" x14ac:dyDescent="0.25">
      <c r="B235" s="258">
        <v>2019</v>
      </c>
      <c r="C235" s="255" t="s">
        <v>8</v>
      </c>
      <c r="D235" s="643" t="s">
        <v>470</v>
      </c>
      <c r="E235" s="615" t="s">
        <v>578</v>
      </c>
      <c r="F235" s="643" t="s">
        <v>1065</v>
      </c>
      <c r="G235" s="615" t="s">
        <v>761</v>
      </c>
      <c r="H235" s="643" t="s">
        <v>722</v>
      </c>
      <c r="I235" s="242" t="s">
        <v>549</v>
      </c>
      <c r="J235" s="414" t="s">
        <v>1389</v>
      </c>
      <c r="K235" s="689" t="s">
        <v>1731</v>
      </c>
      <c r="L235" s="638">
        <v>5</v>
      </c>
      <c r="M235" s="615" t="s">
        <v>1149</v>
      </c>
      <c r="N235" s="643" t="s">
        <v>821</v>
      </c>
      <c r="O235" s="255" t="s">
        <v>300</v>
      </c>
      <c r="P235" s="638" t="s">
        <v>799</v>
      </c>
      <c r="Q235" s="643" t="s">
        <v>1247</v>
      </c>
      <c r="R235" s="643" t="s">
        <v>1210</v>
      </c>
      <c r="S235" s="643" t="s">
        <v>1210</v>
      </c>
      <c r="T235" s="673">
        <v>0</v>
      </c>
      <c r="U235" s="640">
        <v>0</v>
      </c>
      <c r="V235" s="640">
        <v>0</v>
      </c>
      <c r="W235" s="640">
        <v>0</v>
      </c>
      <c r="X235" s="615" t="s">
        <v>1553</v>
      </c>
      <c r="Y235" s="643" t="s">
        <v>1008</v>
      </c>
      <c r="Z235" s="643" t="s">
        <v>1030</v>
      </c>
      <c r="AA235" s="615" t="s">
        <v>1044</v>
      </c>
      <c r="AB235" s="615" t="s">
        <v>1067</v>
      </c>
      <c r="AC235" s="649" t="s">
        <v>988</v>
      </c>
      <c r="AD235" s="214" t="s">
        <v>982</v>
      </c>
      <c r="AE235" s="212"/>
      <c r="AF235" s="212"/>
      <c r="AG235" s="212"/>
      <c r="AH235" s="212"/>
      <c r="AI235" s="212">
        <v>1</v>
      </c>
      <c r="AJ235" s="212"/>
      <c r="AK235" s="212"/>
      <c r="AL235" s="212"/>
      <c r="AM235" s="212"/>
      <c r="AN235" s="212"/>
      <c r="AO235" s="212"/>
      <c r="AP235" s="212"/>
      <c r="AQ235" s="597" t="s">
        <v>1264</v>
      </c>
      <c r="AR235" s="615" t="s">
        <v>1066</v>
      </c>
    </row>
    <row r="236" spans="2:44" s="211" customFormat="1" ht="30" hidden="1" customHeight="1" x14ac:dyDescent="0.25">
      <c r="B236" s="258">
        <v>2019</v>
      </c>
      <c r="C236" s="255" t="s">
        <v>8</v>
      </c>
      <c r="D236" s="645"/>
      <c r="E236" s="616"/>
      <c r="F236" s="645"/>
      <c r="G236" s="616"/>
      <c r="H236" s="645"/>
      <c r="I236" s="242" t="s">
        <v>549</v>
      </c>
      <c r="J236" s="414" t="s">
        <v>1389</v>
      </c>
      <c r="K236" s="690"/>
      <c r="L236" s="672"/>
      <c r="M236" s="616"/>
      <c r="N236" s="645"/>
      <c r="O236" s="255" t="s">
        <v>300</v>
      </c>
      <c r="P236" s="672"/>
      <c r="Q236" s="645"/>
      <c r="R236" s="645"/>
      <c r="S236" s="645"/>
      <c r="T236" s="674"/>
      <c r="U236" s="671"/>
      <c r="V236" s="671"/>
      <c r="W236" s="671"/>
      <c r="X236" s="616"/>
      <c r="Y236" s="645"/>
      <c r="Z236" s="645"/>
      <c r="AA236" s="616"/>
      <c r="AB236" s="616"/>
      <c r="AC236" s="649"/>
      <c r="AD236" s="214" t="s">
        <v>983</v>
      </c>
      <c r="AE236" s="213"/>
      <c r="AF236" s="212"/>
      <c r="AG236" s="212"/>
      <c r="AH236" s="212"/>
      <c r="AI236" s="212"/>
      <c r="AJ236" s="212"/>
      <c r="AK236" s="212"/>
      <c r="AL236" s="212"/>
      <c r="AM236" s="212"/>
      <c r="AN236" s="212"/>
      <c r="AO236" s="212"/>
      <c r="AP236" s="212"/>
      <c r="AQ236" s="599"/>
      <c r="AR236" s="616"/>
    </row>
    <row r="237" spans="2:44" s="211" customFormat="1" ht="30" customHeight="1" x14ac:dyDescent="0.25">
      <c r="B237" s="258">
        <v>2017</v>
      </c>
      <c r="C237" s="255" t="s">
        <v>16</v>
      </c>
      <c r="D237" s="643" t="s">
        <v>471</v>
      </c>
      <c r="E237" s="643" t="s">
        <v>943</v>
      </c>
      <c r="F237" s="643" t="s">
        <v>396</v>
      </c>
      <c r="G237" s="643" t="s">
        <v>944</v>
      </c>
      <c r="H237" s="643" t="s">
        <v>722</v>
      </c>
      <c r="I237" s="242" t="s">
        <v>550</v>
      </c>
      <c r="J237" s="414" t="s">
        <v>1390</v>
      </c>
      <c r="K237" s="615" t="s">
        <v>1732</v>
      </c>
      <c r="L237" s="643">
        <v>4</v>
      </c>
      <c r="M237" s="615" t="s">
        <v>1150</v>
      </c>
      <c r="N237" s="643" t="s">
        <v>333</v>
      </c>
      <c r="O237" s="255" t="s">
        <v>300</v>
      </c>
      <c r="P237" s="638" t="s">
        <v>619</v>
      </c>
      <c r="Q237" s="643" t="s">
        <v>797</v>
      </c>
      <c r="R237" s="673" t="s">
        <v>18</v>
      </c>
      <c r="S237" s="640" t="s">
        <v>18</v>
      </c>
      <c r="T237" s="640">
        <v>0</v>
      </c>
      <c r="U237" s="640">
        <v>0</v>
      </c>
      <c r="V237" s="640">
        <v>0</v>
      </c>
      <c r="W237" s="640">
        <v>0</v>
      </c>
      <c r="X237" s="615"/>
      <c r="Y237" s="643" t="s">
        <v>966</v>
      </c>
      <c r="Z237" s="643" t="s">
        <v>18</v>
      </c>
      <c r="AA237" s="615" t="s">
        <v>1122</v>
      </c>
      <c r="AB237" s="615" t="s">
        <v>1123</v>
      </c>
      <c r="AC237" s="649" t="s">
        <v>988</v>
      </c>
      <c r="AD237" s="214" t="s">
        <v>982</v>
      </c>
      <c r="AE237" s="212"/>
      <c r="AF237" s="212"/>
      <c r="AG237" s="212"/>
      <c r="AH237" s="212"/>
      <c r="AI237" s="212"/>
      <c r="AJ237" s="212"/>
      <c r="AK237" s="212">
        <v>0.1</v>
      </c>
      <c r="AL237" s="212"/>
      <c r="AM237" s="212"/>
      <c r="AN237" s="212"/>
      <c r="AO237" s="212">
        <v>1</v>
      </c>
      <c r="AP237" s="212"/>
      <c r="AQ237" s="597" t="s">
        <v>1296</v>
      </c>
      <c r="AR237" s="615" t="s">
        <v>1233</v>
      </c>
    </row>
    <row r="238" spans="2:44" s="211" customFormat="1" ht="30" customHeight="1" x14ac:dyDescent="0.25">
      <c r="B238" s="258">
        <v>2017</v>
      </c>
      <c r="C238" s="255" t="s">
        <v>16</v>
      </c>
      <c r="D238" s="645"/>
      <c r="E238" s="645"/>
      <c r="F238" s="645"/>
      <c r="G238" s="645"/>
      <c r="H238" s="645"/>
      <c r="I238" s="242" t="s">
        <v>550</v>
      </c>
      <c r="J238" s="414" t="s">
        <v>1390</v>
      </c>
      <c r="K238" s="616"/>
      <c r="L238" s="645"/>
      <c r="M238" s="616"/>
      <c r="N238" s="645"/>
      <c r="O238" s="255" t="s">
        <v>300</v>
      </c>
      <c r="P238" s="672"/>
      <c r="Q238" s="645"/>
      <c r="R238" s="674"/>
      <c r="S238" s="671"/>
      <c r="T238" s="671"/>
      <c r="U238" s="671"/>
      <c r="V238" s="671"/>
      <c r="W238" s="671"/>
      <c r="X238" s="616"/>
      <c r="Y238" s="645"/>
      <c r="Z238" s="645"/>
      <c r="AA238" s="616"/>
      <c r="AB238" s="616"/>
      <c r="AC238" s="649"/>
      <c r="AD238" s="214" t="s">
        <v>983</v>
      </c>
      <c r="AE238" s="213"/>
      <c r="AF238" s="212"/>
      <c r="AG238" s="212"/>
      <c r="AH238" s="212"/>
      <c r="AI238" s="212"/>
      <c r="AJ238" s="212"/>
      <c r="AK238" s="212"/>
      <c r="AL238" s="212"/>
      <c r="AM238" s="212"/>
      <c r="AN238" s="212"/>
      <c r="AO238" s="212"/>
      <c r="AP238" s="212"/>
      <c r="AQ238" s="599"/>
      <c r="AR238" s="616"/>
    </row>
    <row r="239" spans="2:44" s="188" customFormat="1" ht="30" hidden="1" customHeight="1" x14ac:dyDescent="0.25">
      <c r="B239" s="258">
        <v>2018</v>
      </c>
      <c r="C239" s="306" t="s">
        <v>16</v>
      </c>
      <c r="D239" s="643" t="s">
        <v>471</v>
      </c>
      <c r="E239" s="643" t="s">
        <v>943</v>
      </c>
      <c r="F239" s="643" t="s">
        <v>396</v>
      </c>
      <c r="G239" s="643" t="s">
        <v>944</v>
      </c>
      <c r="H239" s="643" t="s">
        <v>722</v>
      </c>
      <c r="I239" s="303" t="s">
        <v>550</v>
      </c>
      <c r="J239" s="414" t="s">
        <v>1391</v>
      </c>
      <c r="K239" s="615" t="s">
        <v>1733</v>
      </c>
      <c r="L239" s="643">
        <v>4</v>
      </c>
      <c r="M239" s="615" t="s">
        <v>1150</v>
      </c>
      <c r="N239" s="643" t="s">
        <v>333</v>
      </c>
      <c r="O239" s="306" t="s">
        <v>300</v>
      </c>
      <c r="P239" s="638" t="s">
        <v>619</v>
      </c>
      <c r="Q239" s="643" t="s">
        <v>797</v>
      </c>
      <c r="R239" s="673" t="s">
        <v>18</v>
      </c>
      <c r="S239" s="640" t="s">
        <v>18</v>
      </c>
      <c r="T239" s="640">
        <v>0</v>
      </c>
      <c r="U239" s="640">
        <v>0</v>
      </c>
      <c r="V239" s="640">
        <v>0</v>
      </c>
      <c r="W239" s="640">
        <v>0</v>
      </c>
      <c r="X239" s="615"/>
      <c r="Y239" s="643" t="s">
        <v>966</v>
      </c>
      <c r="Z239" s="643" t="s">
        <v>18</v>
      </c>
      <c r="AA239" s="615" t="s">
        <v>1122</v>
      </c>
      <c r="AB239" s="615" t="s">
        <v>1123</v>
      </c>
      <c r="AC239" s="649" t="s">
        <v>988</v>
      </c>
      <c r="AD239" s="265" t="s">
        <v>982</v>
      </c>
      <c r="AE239" s="235"/>
      <c r="AF239" s="235"/>
      <c r="AG239" s="235"/>
      <c r="AH239" s="235"/>
      <c r="AI239" s="235"/>
      <c r="AJ239" s="235"/>
      <c r="AK239" s="235">
        <v>0.1</v>
      </c>
      <c r="AL239" s="235"/>
      <c r="AM239" s="235"/>
      <c r="AN239" s="235"/>
      <c r="AO239" s="235">
        <v>1</v>
      </c>
      <c r="AP239" s="235"/>
      <c r="AQ239" s="597" t="s">
        <v>1296</v>
      </c>
      <c r="AR239" s="615" t="s">
        <v>1315</v>
      </c>
    </row>
    <row r="240" spans="2:44" s="188" customFormat="1" ht="30" hidden="1" customHeight="1" x14ac:dyDescent="0.25">
      <c r="B240" s="258">
        <v>2018</v>
      </c>
      <c r="C240" s="306" t="s">
        <v>16</v>
      </c>
      <c r="D240" s="645"/>
      <c r="E240" s="645"/>
      <c r="F240" s="645"/>
      <c r="G240" s="645"/>
      <c r="H240" s="645"/>
      <c r="I240" s="303" t="s">
        <v>550</v>
      </c>
      <c r="J240" s="414" t="s">
        <v>1391</v>
      </c>
      <c r="K240" s="616"/>
      <c r="L240" s="645"/>
      <c r="M240" s="616"/>
      <c r="N240" s="645"/>
      <c r="O240" s="306" t="s">
        <v>300</v>
      </c>
      <c r="P240" s="672"/>
      <c r="Q240" s="645"/>
      <c r="R240" s="674"/>
      <c r="S240" s="671"/>
      <c r="T240" s="671"/>
      <c r="U240" s="671"/>
      <c r="V240" s="671"/>
      <c r="W240" s="671"/>
      <c r="X240" s="616"/>
      <c r="Y240" s="645"/>
      <c r="Z240" s="645"/>
      <c r="AA240" s="616"/>
      <c r="AB240" s="616"/>
      <c r="AC240" s="649"/>
      <c r="AD240" s="265" t="s">
        <v>983</v>
      </c>
      <c r="AE240" s="264"/>
      <c r="AF240" s="235"/>
      <c r="AG240" s="235"/>
      <c r="AH240" s="235"/>
      <c r="AI240" s="235"/>
      <c r="AJ240" s="235"/>
      <c r="AK240" s="235"/>
      <c r="AL240" s="235"/>
      <c r="AM240" s="235"/>
      <c r="AN240" s="235"/>
      <c r="AO240" s="235"/>
      <c r="AP240" s="235"/>
      <c r="AQ240" s="599"/>
      <c r="AR240" s="616"/>
    </row>
    <row r="241" spans="2:44" s="188" customFormat="1" ht="30" hidden="1" customHeight="1" x14ac:dyDescent="0.25">
      <c r="B241" s="258">
        <v>2019</v>
      </c>
      <c r="C241" s="306" t="s">
        <v>16</v>
      </c>
      <c r="D241" s="643" t="s">
        <v>471</v>
      </c>
      <c r="E241" s="643" t="s">
        <v>943</v>
      </c>
      <c r="F241" s="643" t="s">
        <v>396</v>
      </c>
      <c r="G241" s="643" t="s">
        <v>944</v>
      </c>
      <c r="H241" s="643" t="s">
        <v>722</v>
      </c>
      <c r="I241" s="303" t="s">
        <v>550</v>
      </c>
      <c r="J241" s="414" t="s">
        <v>1392</v>
      </c>
      <c r="K241" s="615" t="s">
        <v>1734</v>
      </c>
      <c r="L241" s="643">
        <v>4</v>
      </c>
      <c r="M241" s="615" t="s">
        <v>1150</v>
      </c>
      <c r="N241" s="643" t="s">
        <v>333</v>
      </c>
      <c r="O241" s="306" t="s">
        <v>300</v>
      </c>
      <c r="P241" s="638" t="s">
        <v>619</v>
      </c>
      <c r="Q241" s="643" t="s">
        <v>1247</v>
      </c>
      <c r="R241" s="673" t="s">
        <v>1210</v>
      </c>
      <c r="S241" s="640" t="s">
        <v>1210</v>
      </c>
      <c r="T241" s="640">
        <v>0</v>
      </c>
      <c r="U241" s="640">
        <v>0</v>
      </c>
      <c r="V241" s="640">
        <v>0</v>
      </c>
      <c r="W241" s="640">
        <v>0</v>
      </c>
      <c r="X241" s="615"/>
      <c r="Y241" s="643" t="s">
        <v>966</v>
      </c>
      <c r="Z241" s="643" t="s">
        <v>18</v>
      </c>
      <c r="AA241" s="597" t="s">
        <v>1211</v>
      </c>
      <c r="AB241" s="597" t="s">
        <v>1211</v>
      </c>
      <c r="AC241" s="649" t="s">
        <v>988</v>
      </c>
      <c r="AD241" s="265" t="s">
        <v>982</v>
      </c>
      <c r="AE241" s="235"/>
      <c r="AF241" s="235"/>
      <c r="AG241" s="235"/>
      <c r="AH241" s="235"/>
      <c r="AI241" s="235"/>
      <c r="AJ241" s="235"/>
      <c r="AK241" s="235"/>
      <c r="AL241" s="235"/>
      <c r="AM241" s="235"/>
      <c r="AN241" s="235"/>
      <c r="AO241" s="235"/>
      <c r="AP241" s="235"/>
      <c r="AQ241" s="597" t="s">
        <v>1296</v>
      </c>
      <c r="AR241" s="597" t="s">
        <v>1234</v>
      </c>
    </row>
    <row r="242" spans="2:44" s="188" customFormat="1" ht="30" hidden="1" customHeight="1" x14ac:dyDescent="0.25">
      <c r="B242" s="258">
        <v>2019</v>
      </c>
      <c r="C242" s="306" t="s">
        <v>16</v>
      </c>
      <c r="D242" s="645"/>
      <c r="E242" s="645"/>
      <c r="F242" s="645"/>
      <c r="G242" s="645"/>
      <c r="H242" s="645"/>
      <c r="I242" s="303" t="s">
        <v>550</v>
      </c>
      <c r="J242" s="414" t="s">
        <v>1392</v>
      </c>
      <c r="K242" s="616"/>
      <c r="L242" s="645"/>
      <c r="M242" s="616"/>
      <c r="N242" s="645"/>
      <c r="O242" s="306" t="s">
        <v>300</v>
      </c>
      <c r="P242" s="672"/>
      <c r="Q242" s="645"/>
      <c r="R242" s="674"/>
      <c r="S242" s="671"/>
      <c r="T242" s="671"/>
      <c r="U242" s="671"/>
      <c r="V242" s="671"/>
      <c r="W242" s="671"/>
      <c r="X242" s="616"/>
      <c r="Y242" s="645"/>
      <c r="Z242" s="645"/>
      <c r="AA242" s="599"/>
      <c r="AB242" s="599"/>
      <c r="AC242" s="649"/>
      <c r="AD242" s="265" t="s">
        <v>983</v>
      </c>
      <c r="AE242" s="264"/>
      <c r="AF242" s="235"/>
      <c r="AG242" s="235"/>
      <c r="AH242" s="235"/>
      <c r="AI242" s="235"/>
      <c r="AJ242" s="235"/>
      <c r="AK242" s="235"/>
      <c r="AL242" s="235"/>
      <c r="AM242" s="235"/>
      <c r="AN242" s="235"/>
      <c r="AO242" s="235"/>
      <c r="AP242" s="235"/>
      <c r="AQ242" s="599"/>
      <c r="AR242" s="599"/>
    </row>
    <row r="243" spans="2:44" ht="42.75" customHeight="1" x14ac:dyDescent="0.25">
      <c r="B243" s="256">
        <v>2017</v>
      </c>
      <c r="C243" s="246" t="s">
        <v>40</v>
      </c>
      <c r="D243" s="636" t="s">
        <v>472</v>
      </c>
      <c r="E243" s="636" t="s">
        <v>270</v>
      </c>
      <c r="F243" s="636" t="s">
        <v>459</v>
      </c>
      <c r="G243" s="636" t="s">
        <v>948</v>
      </c>
      <c r="H243" s="636" t="s">
        <v>722</v>
      </c>
      <c r="I243" s="239" t="s">
        <v>551</v>
      </c>
      <c r="J243" s="412" t="s">
        <v>1393</v>
      </c>
      <c r="K243" s="685" t="s">
        <v>1735</v>
      </c>
      <c r="L243" s="647">
        <v>14</v>
      </c>
      <c r="M243" s="588" t="s">
        <v>1164</v>
      </c>
      <c r="N243" s="636" t="s">
        <v>814</v>
      </c>
      <c r="O243" s="246" t="s">
        <v>304</v>
      </c>
      <c r="P243" s="647" t="s">
        <v>660</v>
      </c>
      <c r="Q243" s="636" t="s">
        <v>854</v>
      </c>
      <c r="R243" s="669" t="s">
        <v>852</v>
      </c>
      <c r="S243" s="631" t="s">
        <v>853</v>
      </c>
      <c r="T243" s="631">
        <f>550000+830000</f>
        <v>1380000</v>
      </c>
      <c r="U243" s="631">
        <f>550000+830000</f>
        <v>1380000</v>
      </c>
      <c r="V243" s="631">
        <v>0</v>
      </c>
      <c r="W243" s="631">
        <v>0</v>
      </c>
      <c r="X243" s="588" t="s">
        <v>1593</v>
      </c>
      <c r="Y243" s="636" t="s">
        <v>1008</v>
      </c>
      <c r="Z243" s="636" t="s">
        <v>1048</v>
      </c>
      <c r="AA243" s="588" t="s">
        <v>1049</v>
      </c>
      <c r="AB243" s="588" t="s">
        <v>1050</v>
      </c>
      <c r="AC243" s="590" t="s">
        <v>1170</v>
      </c>
      <c r="AD243" s="274" t="s">
        <v>982</v>
      </c>
      <c r="AE243" s="276">
        <v>0.2</v>
      </c>
      <c r="AF243" s="276">
        <v>0.4</v>
      </c>
      <c r="AG243" s="276">
        <v>0.5</v>
      </c>
      <c r="AH243" s="234"/>
      <c r="AI243" s="234">
        <v>0.6</v>
      </c>
      <c r="AJ243" s="234">
        <v>0.7</v>
      </c>
      <c r="AK243" s="234"/>
      <c r="AL243" s="234">
        <v>0.8</v>
      </c>
      <c r="AM243" s="234"/>
      <c r="AN243" s="234">
        <v>0.9</v>
      </c>
      <c r="AO243" s="234"/>
      <c r="AP243" s="234">
        <v>1</v>
      </c>
      <c r="AQ243" s="617"/>
      <c r="AR243" s="613" t="s">
        <v>1652</v>
      </c>
    </row>
    <row r="244" spans="2:44" s="155" customFormat="1" ht="30" customHeight="1" x14ac:dyDescent="0.25">
      <c r="B244" s="256">
        <v>2017</v>
      </c>
      <c r="C244" s="240" t="s">
        <v>40</v>
      </c>
      <c r="D244" s="637"/>
      <c r="E244" s="637"/>
      <c r="F244" s="637"/>
      <c r="G244" s="637"/>
      <c r="H244" s="637"/>
      <c r="I244" s="239" t="s">
        <v>551</v>
      </c>
      <c r="J244" s="412" t="s">
        <v>1393</v>
      </c>
      <c r="K244" s="686"/>
      <c r="L244" s="648"/>
      <c r="M244" s="589"/>
      <c r="N244" s="637"/>
      <c r="O244" s="246" t="s">
        <v>304</v>
      </c>
      <c r="P244" s="648"/>
      <c r="Q244" s="637"/>
      <c r="R244" s="670"/>
      <c r="S244" s="632"/>
      <c r="T244" s="632"/>
      <c r="U244" s="632"/>
      <c r="V244" s="632"/>
      <c r="W244" s="632"/>
      <c r="X244" s="589"/>
      <c r="Y244" s="637"/>
      <c r="Z244" s="637"/>
      <c r="AA244" s="589"/>
      <c r="AB244" s="589"/>
      <c r="AC244" s="590"/>
      <c r="AD244" s="275" t="s">
        <v>983</v>
      </c>
      <c r="AE244" s="277"/>
      <c r="AF244" s="276"/>
      <c r="AG244" s="276"/>
      <c r="AH244" s="234"/>
      <c r="AI244" s="234"/>
      <c r="AJ244" s="234"/>
      <c r="AK244" s="234"/>
      <c r="AL244" s="234"/>
      <c r="AM244" s="234"/>
      <c r="AN244" s="234"/>
      <c r="AO244" s="234"/>
      <c r="AP244" s="234"/>
      <c r="AQ244" s="618"/>
      <c r="AR244" s="589"/>
    </row>
    <row r="245" spans="2:44" s="191" customFormat="1" ht="30" hidden="1" customHeight="1" x14ac:dyDescent="0.25">
      <c r="B245" s="257">
        <v>2018</v>
      </c>
      <c r="C245" s="251" t="s">
        <v>40</v>
      </c>
      <c r="D245" s="651" t="s">
        <v>472</v>
      </c>
      <c r="E245" s="651" t="s">
        <v>270</v>
      </c>
      <c r="F245" s="651" t="s">
        <v>459</v>
      </c>
      <c r="G245" s="651" t="s">
        <v>948</v>
      </c>
      <c r="H245" s="651" t="s">
        <v>722</v>
      </c>
      <c r="I245" s="241" t="s">
        <v>551</v>
      </c>
      <c r="J245" s="413" t="s">
        <v>1394</v>
      </c>
      <c r="K245" s="687" t="s">
        <v>1736</v>
      </c>
      <c r="L245" s="656">
        <v>14</v>
      </c>
      <c r="M245" s="619" t="s">
        <v>1164</v>
      </c>
      <c r="N245" s="651" t="s">
        <v>814</v>
      </c>
      <c r="O245" s="251" t="s">
        <v>304</v>
      </c>
      <c r="P245" s="656" t="s">
        <v>660</v>
      </c>
      <c r="Q245" s="651" t="s">
        <v>1247</v>
      </c>
      <c r="R245" s="666" t="s">
        <v>1210</v>
      </c>
      <c r="S245" s="654" t="s">
        <v>1210</v>
      </c>
      <c r="T245" s="654">
        <v>0</v>
      </c>
      <c r="U245" s="654">
        <f>550000+830000</f>
        <v>1380000</v>
      </c>
      <c r="V245" s="654">
        <v>0</v>
      </c>
      <c r="W245" s="654">
        <v>0</v>
      </c>
      <c r="X245" s="619" t="s">
        <v>1197</v>
      </c>
      <c r="Y245" s="651" t="s">
        <v>1008</v>
      </c>
      <c r="Z245" s="651" t="s">
        <v>1048</v>
      </c>
      <c r="AA245" s="619" t="s">
        <v>1049</v>
      </c>
      <c r="AB245" s="619" t="s">
        <v>1339</v>
      </c>
      <c r="AC245" s="658" t="s">
        <v>986</v>
      </c>
      <c r="AD245" s="195" t="s">
        <v>982</v>
      </c>
      <c r="AE245" s="201">
        <v>0.1</v>
      </c>
      <c r="AF245" s="201"/>
      <c r="AG245" s="201"/>
      <c r="AH245" s="201"/>
      <c r="AI245" s="201"/>
      <c r="AJ245" s="201"/>
      <c r="AK245" s="201">
        <v>1</v>
      </c>
      <c r="AL245" s="201"/>
      <c r="AM245" s="201"/>
      <c r="AN245" s="201"/>
      <c r="AO245" s="201"/>
      <c r="AP245" s="201"/>
      <c r="AQ245" s="594"/>
      <c r="AR245" s="619" t="s">
        <v>1259</v>
      </c>
    </row>
    <row r="246" spans="2:44" s="191" customFormat="1" ht="30" hidden="1" customHeight="1" x14ac:dyDescent="0.25">
      <c r="B246" s="257">
        <v>2018</v>
      </c>
      <c r="C246" s="251" t="s">
        <v>40</v>
      </c>
      <c r="D246" s="652"/>
      <c r="E246" s="652"/>
      <c r="F246" s="652"/>
      <c r="G246" s="652"/>
      <c r="H246" s="652"/>
      <c r="I246" s="241" t="s">
        <v>551</v>
      </c>
      <c r="J246" s="413" t="s">
        <v>1394</v>
      </c>
      <c r="K246" s="688"/>
      <c r="L246" s="657"/>
      <c r="M246" s="620"/>
      <c r="N246" s="652"/>
      <c r="O246" s="251" t="s">
        <v>304</v>
      </c>
      <c r="P246" s="657"/>
      <c r="Q246" s="652"/>
      <c r="R246" s="667"/>
      <c r="S246" s="655"/>
      <c r="T246" s="655"/>
      <c r="U246" s="655"/>
      <c r="V246" s="655"/>
      <c r="W246" s="655"/>
      <c r="X246" s="620"/>
      <c r="Y246" s="652"/>
      <c r="Z246" s="652"/>
      <c r="AA246" s="620"/>
      <c r="AB246" s="620"/>
      <c r="AC246" s="677"/>
      <c r="AD246" s="195" t="s">
        <v>983</v>
      </c>
      <c r="AE246" s="202"/>
      <c r="AF246" s="201"/>
      <c r="AG246" s="201"/>
      <c r="AH246" s="201"/>
      <c r="AI246" s="201"/>
      <c r="AJ246" s="201"/>
      <c r="AK246" s="201"/>
      <c r="AL246" s="201"/>
      <c r="AM246" s="201"/>
      <c r="AN246" s="201"/>
      <c r="AO246" s="201"/>
      <c r="AP246" s="201"/>
      <c r="AQ246" s="595"/>
      <c r="AR246" s="620"/>
    </row>
    <row r="247" spans="2:44" ht="30" customHeight="1" x14ac:dyDescent="0.25">
      <c r="B247" s="256">
        <v>2017</v>
      </c>
      <c r="C247" s="240" t="s">
        <v>40</v>
      </c>
      <c r="D247" s="636" t="s">
        <v>472</v>
      </c>
      <c r="E247" s="636" t="s">
        <v>270</v>
      </c>
      <c r="F247" s="636" t="s">
        <v>532</v>
      </c>
      <c r="G247" s="636" t="s">
        <v>948</v>
      </c>
      <c r="H247" s="636" t="s">
        <v>722</v>
      </c>
      <c r="I247" s="239" t="s">
        <v>552</v>
      </c>
      <c r="J247" s="412" t="s">
        <v>1395</v>
      </c>
      <c r="K247" s="588" t="s">
        <v>1737</v>
      </c>
      <c r="L247" s="636">
        <v>2</v>
      </c>
      <c r="M247" s="588" t="s">
        <v>1327</v>
      </c>
      <c r="N247" s="636" t="s">
        <v>18</v>
      </c>
      <c r="O247" s="246" t="s">
        <v>300</v>
      </c>
      <c r="P247" s="647" t="s">
        <v>629</v>
      </c>
      <c r="Q247" s="636" t="s">
        <v>672</v>
      </c>
      <c r="R247" s="669" t="s">
        <v>673</v>
      </c>
      <c r="S247" s="631" t="s">
        <v>675</v>
      </c>
      <c r="T247" s="631">
        <v>0</v>
      </c>
      <c r="U247" s="631">
        <v>0</v>
      </c>
      <c r="V247" s="631">
        <v>1800000</v>
      </c>
      <c r="W247" s="631">
        <v>1316854</v>
      </c>
      <c r="X247" s="588" t="s">
        <v>1588</v>
      </c>
      <c r="Y247" s="636" t="s">
        <v>966</v>
      </c>
      <c r="Z247" s="636" t="s">
        <v>18</v>
      </c>
      <c r="AA247" s="588" t="s">
        <v>1325</v>
      </c>
      <c r="AB247" s="588" t="s">
        <v>1324</v>
      </c>
      <c r="AC247" s="678" t="s">
        <v>1318</v>
      </c>
      <c r="AD247" s="278" t="s">
        <v>982</v>
      </c>
      <c r="AE247" s="279"/>
      <c r="AF247" s="279"/>
      <c r="AG247" s="279">
        <v>0.1</v>
      </c>
      <c r="AH247" s="234">
        <v>0.3</v>
      </c>
      <c r="AI247" s="234"/>
      <c r="AJ247" s="234">
        <v>1</v>
      </c>
      <c r="AK247" s="234"/>
      <c r="AL247" s="234"/>
      <c r="AM247" s="234"/>
      <c r="AN247" s="234"/>
      <c r="AO247" s="234"/>
      <c r="AP247" s="234"/>
      <c r="AQ247" s="780"/>
      <c r="AR247" s="588" t="s">
        <v>1328</v>
      </c>
    </row>
    <row r="248" spans="2:44" s="157" customFormat="1" ht="30" customHeight="1" x14ac:dyDescent="0.25">
      <c r="B248" s="256">
        <v>2017</v>
      </c>
      <c r="C248" s="240" t="s">
        <v>40</v>
      </c>
      <c r="D248" s="637"/>
      <c r="E248" s="637"/>
      <c r="F248" s="637"/>
      <c r="G248" s="637"/>
      <c r="H248" s="637"/>
      <c r="I248" s="239" t="s">
        <v>552</v>
      </c>
      <c r="J248" s="412" t="s">
        <v>1395</v>
      </c>
      <c r="K248" s="589"/>
      <c r="L248" s="637"/>
      <c r="M248" s="589"/>
      <c r="N248" s="637"/>
      <c r="O248" s="246" t="s">
        <v>300</v>
      </c>
      <c r="P248" s="648"/>
      <c r="Q248" s="637"/>
      <c r="R248" s="670"/>
      <c r="S248" s="632"/>
      <c r="T248" s="632"/>
      <c r="U248" s="632"/>
      <c r="V248" s="632"/>
      <c r="W248" s="632"/>
      <c r="X248" s="589"/>
      <c r="Y248" s="637"/>
      <c r="Z248" s="637"/>
      <c r="AA248" s="589"/>
      <c r="AB248" s="589"/>
      <c r="AC248" s="678"/>
      <c r="AD248" s="280" t="s">
        <v>983</v>
      </c>
      <c r="AE248" s="281"/>
      <c r="AF248" s="279"/>
      <c r="AG248" s="279">
        <v>0.1</v>
      </c>
      <c r="AH248" s="234"/>
      <c r="AI248" s="234"/>
      <c r="AJ248" s="234"/>
      <c r="AK248" s="234"/>
      <c r="AL248" s="234"/>
      <c r="AM248" s="234"/>
      <c r="AN248" s="234"/>
      <c r="AO248" s="234"/>
      <c r="AP248" s="234"/>
      <c r="AQ248" s="781"/>
      <c r="AR248" s="589"/>
    </row>
    <row r="249" spans="2:44" s="191" customFormat="1" ht="30" hidden="1" customHeight="1" x14ac:dyDescent="0.25">
      <c r="B249" s="257">
        <v>2018</v>
      </c>
      <c r="C249" s="251" t="s">
        <v>40</v>
      </c>
      <c r="D249" s="651" t="s">
        <v>472</v>
      </c>
      <c r="E249" s="651" t="s">
        <v>270</v>
      </c>
      <c r="F249" s="651" t="s">
        <v>532</v>
      </c>
      <c r="G249" s="651" t="s">
        <v>948</v>
      </c>
      <c r="H249" s="651" t="s">
        <v>722</v>
      </c>
      <c r="I249" s="241" t="s">
        <v>552</v>
      </c>
      <c r="J249" s="413" t="s">
        <v>1396</v>
      </c>
      <c r="K249" s="619" t="s">
        <v>1738</v>
      </c>
      <c r="L249" s="651">
        <v>2</v>
      </c>
      <c r="M249" s="619" t="s">
        <v>1327</v>
      </c>
      <c r="N249" s="651" t="s">
        <v>18</v>
      </c>
      <c r="O249" s="251" t="s">
        <v>300</v>
      </c>
      <c r="P249" s="656" t="s">
        <v>629</v>
      </c>
      <c r="Q249" s="651" t="s">
        <v>1247</v>
      </c>
      <c r="R249" s="666" t="s">
        <v>1210</v>
      </c>
      <c r="S249" s="654" t="s">
        <v>1210</v>
      </c>
      <c r="T249" s="654">
        <v>0</v>
      </c>
      <c r="U249" s="654">
        <v>0</v>
      </c>
      <c r="V249" s="654">
        <v>0</v>
      </c>
      <c r="W249" s="654">
        <v>1700000</v>
      </c>
      <c r="X249" s="619"/>
      <c r="Y249" s="651" t="s">
        <v>966</v>
      </c>
      <c r="Z249" s="651" t="s">
        <v>18</v>
      </c>
      <c r="AA249" s="619" t="s">
        <v>1325</v>
      </c>
      <c r="AB249" s="619" t="s">
        <v>1324</v>
      </c>
      <c r="AC249" s="653" t="s">
        <v>986</v>
      </c>
      <c r="AD249" s="195" t="s">
        <v>982</v>
      </c>
      <c r="AE249" s="267"/>
      <c r="AF249" s="267"/>
      <c r="AG249" s="267">
        <v>0.1</v>
      </c>
      <c r="AH249" s="267">
        <v>0.3</v>
      </c>
      <c r="AI249" s="267"/>
      <c r="AJ249" s="267">
        <v>1</v>
      </c>
      <c r="AK249" s="267"/>
      <c r="AL249" s="267"/>
      <c r="AM249" s="267"/>
      <c r="AN249" s="267"/>
      <c r="AO249" s="267"/>
      <c r="AP249" s="267"/>
      <c r="AQ249" s="594"/>
      <c r="AR249" s="619" t="s">
        <v>1328</v>
      </c>
    </row>
    <row r="250" spans="2:44" s="191" customFormat="1" ht="30" hidden="1" customHeight="1" x14ac:dyDescent="0.25">
      <c r="B250" s="257">
        <v>2018</v>
      </c>
      <c r="C250" s="251" t="s">
        <v>40</v>
      </c>
      <c r="D250" s="652"/>
      <c r="E250" s="652"/>
      <c r="F250" s="652"/>
      <c r="G250" s="652"/>
      <c r="H250" s="652"/>
      <c r="I250" s="241" t="s">
        <v>552</v>
      </c>
      <c r="J250" s="413" t="s">
        <v>1396</v>
      </c>
      <c r="K250" s="620"/>
      <c r="L250" s="652"/>
      <c r="M250" s="620"/>
      <c r="N250" s="652"/>
      <c r="O250" s="251" t="s">
        <v>300</v>
      </c>
      <c r="P250" s="657"/>
      <c r="Q250" s="652"/>
      <c r="R250" s="667"/>
      <c r="S250" s="655"/>
      <c r="T250" s="655"/>
      <c r="U250" s="655"/>
      <c r="V250" s="655"/>
      <c r="W250" s="655"/>
      <c r="X250" s="620"/>
      <c r="Y250" s="652"/>
      <c r="Z250" s="652"/>
      <c r="AA250" s="620"/>
      <c r="AB250" s="620"/>
      <c r="AC250" s="665"/>
      <c r="AD250" s="195" t="s">
        <v>983</v>
      </c>
      <c r="AE250" s="202"/>
      <c r="AF250" s="201"/>
      <c r="AG250" s="201"/>
      <c r="AH250" s="201"/>
      <c r="AI250" s="201"/>
      <c r="AJ250" s="201"/>
      <c r="AK250" s="201"/>
      <c r="AL250" s="201"/>
      <c r="AM250" s="201"/>
      <c r="AN250" s="201"/>
      <c r="AO250" s="201"/>
      <c r="AP250" s="201"/>
      <c r="AQ250" s="595"/>
      <c r="AR250" s="620"/>
    </row>
    <row r="251" spans="2:44" s="191" customFormat="1" ht="30" hidden="1" customHeight="1" x14ac:dyDescent="0.25">
      <c r="B251" s="257">
        <v>2019</v>
      </c>
      <c r="C251" s="251" t="s">
        <v>40</v>
      </c>
      <c r="D251" s="651" t="s">
        <v>472</v>
      </c>
      <c r="E251" s="651" t="s">
        <v>270</v>
      </c>
      <c r="F251" s="651" t="s">
        <v>532</v>
      </c>
      <c r="G251" s="651" t="s">
        <v>948</v>
      </c>
      <c r="H251" s="651" t="s">
        <v>722</v>
      </c>
      <c r="I251" s="241" t="s">
        <v>552</v>
      </c>
      <c r="J251" s="413" t="s">
        <v>1397</v>
      </c>
      <c r="K251" s="619" t="s">
        <v>1739</v>
      </c>
      <c r="L251" s="651">
        <v>2</v>
      </c>
      <c r="M251" s="619" t="s">
        <v>1327</v>
      </c>
      <c r="N251" s="651" t="s">
        <v>18</v>
      </c>
      <c r="O251" s="251" t="s">
        <v>300</v>
      </c>
      <c r="P251" s="656" t="s">
        <v>629</v>
      </c>
      <c r="Q251" s="651" t="s">
        <v>1248</v>
      </c>
      <c r="R251" s="666" t="s">
        <v>1210</v>
      </c>
      <c r="S251" s="654" t="s">
        <v>1210</v>
      </c>
      <c r="T251" s="654">
        <v>0</v>
      </c>
      <c r="U251" s="654">
        <v>0</v>
      </c>
      <c r="V251" s="654">
        <v>0</v>
      </c>
      <c r="W251" s="654">
        <v>1700000</v>
      </c>
      <c r="X251" s="619"/>
      <c r="Y251" s="651" t="s">
        <v>966</v>
      </c>
      <c r="Z251" s="651" t="s">
        <v>18</v>
      </c>
      <c r="AA251" s="619" t="s">
        <v>1325</v>
      </c>
      <c r="AB251" s="619" t="s">
        <v>1324</v>
      </c>
      <c r="AC251" s="653" t="s">
        <v>987</v>
      </c>
      <c r="AD251" s="195" t="s">
        <v>982</v>
      </c>
      <c r="AE251" s="267"/>
      <c r="AF251" s="267"/>
      <c r="AG251" s="267">
        <v>0.1</v>
      </c>
      <c r="AH251" s="267">
        <v>0.3</v>
      </c>
      <c r="AI251" s="267"/>
      <c r="AJ251" s="267">
        <v>1</v>
      </c>
      <c r="AK251" s="267"/>
      <c r="AL251" s="267"/>
      <c r="AM251" s="267"/>
      <c r="AN251" s="267"/>
      <c r="AO251" s="267"/>
      <c r="AP251" s="267"/>
      <c r="AQ251" s="594"/>
      <c r="AR251" s="619" t="s">
        <v>1328</v>
      </c>
    </row>
    <row r="252" spans="2:44" s="191" customFormat="1" ht="30" hidden="1" customHeight="1" x14ac:dyDescent="0.25">
      <c r="B252" s="257">
        <v>2019</v>
      </c>
      <c r="C252" s="251" t="s">
        <v>40</v>
      </c>
      <c r="D252" s="652"/>
      <c r="E252" s="652"/>
      <c r="F252" s="652"/>
      <c r="G252" s="652"/>
      <c r="H252" s="652"/>
      <c r="I252" s="241" t="s">
        <v>552</v>
      </c>
      <c r="J252" s="413" t="s">
        <v>1397</v>
      </c>
      <c r="K252" s="620"/>
      <c r="L252" s="652"/>
      <c r="M252" s="620"/>
      <c r="N252" s="652"/>
      <c r="O252" s="251" t="s">
        <v>300</v>
      </c>
      <c r="P252" s="657"/>
      <c r="Q252" s="652"/>
      <c r="R252" s="667"/>
      <c r="S252" s="655"/>
      <c r="T252" s="655"/>
      <c r="U252" s="655"/>
      <c r="V252" s="655"/>
      <c r="W252" s="655"/>
      <c r="X252" s="620"/>
      <c r="Y252" s="652"/>
      <c r="Z252" s="652"/>
      <c r="AA252" s="620"/>
      <c r="AB252" s="620"/>
      <c r="AC252" s="665"/>
      <c r="AD252" s="195" t="s">
        <v>983</v>
      </c>
      <c r="AE252" s="202"/>
      <c r="AF252" s="201"/>
      <c r="AG252" s="201"/>
      <c r="AH252" s="201"/>
      <c r="AI252" s="201"/>
      <c r="AJ252" s="201"/>
      <c r="AK252" s="201"/>
      <c r="AL252" s="201"/>
      <c r="AM252" s="201"/>
      <c r="AN252" s="201"/>
      <c r="AO252" s="201"/>
      <c r="AP252" s="201"/>
      <c r="AQ252" s="595"/>
      <c r="AR252" s="620"/>
    </row>
    <row r="253" spans="2:44" ht="30" customHeight="1" x14ac:dyDescent="0.25">
      <c r="B253" s="256">
        <v>2017</v>
      </c>
      <c r="C253" s="240" t="s">
        <v>40</v>
      </c>
      <c r="D253" s="636" t="s">
        <v>472</v>
      </c>
      <c r="E253" s="636" t="s">
        <v>270</v>
      </c>
      <c r="F253" s="636" t="s">
        <v>533</v>
      </c>
      <c r="G253" s="636" t="s">
        <v>948</v>
      </c>
      <c r="H253" s="636" t="s">
        <v>722</v>
      </c>
      <c r="I253" s="239" t="s">
        <v>553</v>
      </c>
      <c r="J253" s="412" t="s">
        <v>1398</v>
      </c>
      <c r="K253" s="588" t="s">
        <v>1740</v>
      </c>
      <c r="L253" s="636">
        <v>3</v>
      </c>
      <c r="M253" s="588" t="s">
        <v>1151</v>
      </c>
      <c r="N253" s="636" t="s">
        <v>18</v>
      </c>
      <c r="O253" s="246" t="s">
        <v>300</v>
      </c>
      <c r="P253" s="647" t="s">
        <v>629</v>
      </c>
      <c r="Q253" s="636" t="s">
        <v>632</v>
      </c>
      <c r="R253" s="669" t="s">
        <v>625</v>
      </c>
      <c r="S253" s="631" t="s">
        <v>630</v>
      </c>
      <c r="T253" s="631">
        <v>0</v>
      </c>
      <c r="U253" s="631">
        <v>0</v>
      </c>
      <c r="V253" s="631">
        <v>1255020</v>
      </c>
      <c r="W253" s="631">
        <v>1218049.22</v>
      </c>
      <c r="X253" s="588" t="s">
        <v>1566</v>
      </c>
      <c r="Y253" s="636" t="s">
        <v>966</v>
      </c>
      <c r="Z253" s="636" t="s">
        <v>18</v>
      </c>
      <c r="AA253" s="588" t="s">
        <v>1307</v>
      </c>
      <c r="AB253" s="588" t="s">
        <v>1305</v>
      </c>
      <c r="AC253" s="678" t="s">
        <v>1318</v>
      </c>
      <c r="AD253" s="278" t="s">
        <v>982</v>
      </c>
      <c r="AE253" s="279"/>
      <c r="AF253" s="279">
        <v>0.1</v>
      </c>
      <c r="AG253" s="279"/>
      <c r="AH253" s="234"/>
      <c r="AI253" s="234"/>
      <c r="AJ253" s="234"/>
      <c r="AK253" s="234"/>
      <c r="AL253" s="234">
        <v>0.15</v>
      </c>
      <c r="AM253" s="234">
        <v>0.3</v>
      </c>
      <c r="AN253" s="234"/>
      <c r="AO253" s="234"/>
      <c r="AP253" s="234">
        <v>1</v>
      </c>
      <c r="AQ253" s="606"/>
      <c r="AR253" s="588" t="s">
        <v>1306</v>
      </c>
    </row>
    <row r="254" spans="2:44" s="158" customFormat="1" ht="30" customHeight="1" x14ac:dyDescent="0.25">
      <c r="B254" s="256">
        <v>2017</v>
      </c>
      <c r="C254" s="240" t="s">
        <v>40</v>
      </c>
      <c r="D254" s="637"/>
      <c r="E254" s="637"/>
      <c r="F254" s="637"/>
      <c r="G254" s="637"/>
      <c r="H254" s="637"/>
      <c r="I254" s="239" t="s">
        <v>553</v>
      </c>
      <c r="J254" s="412" t="s">
        <v>1398</v>
      </c>
      <c r="K254" s="589"/>
      <c r="L254" s="637"/>
      <c r="M254" s="589"/>
      <c r="N254" s="637"/>
      <c r="O254" s="246" t="s">
        <v>300</v>
      </c>
      <c r="P254" s="648"/>
      <c r="Q254" s="637"/>
      <c r="R254" s="670"/>
      <c r="S254" s="632"/>
      <c r="T254" s="632"/>
      <c r="U254" s="632"/>
      <c r="V254" s="632"/>
      <c r="W254" s="632"/>
      <c r="X254" s="589"/>
      <c r="Y254" s="637"/>
      <c r="Z254" s="637"/>
      <c r="AA254" s="589"/>
      <c r="AB254" s="589"/>
      <c r="AC254" s="678"/>
      <c r="AD254" s="280" t="s">
        <v>983</v>
      </c>
      <c r="AE254" s="281"/>
      <c r="AF254" s="279">
        <v>0.1</v>
      </c>
      <c r="AG254" s="279"/>
      <c r="AH254" s="234"/>
      <c r="AI254" s="234"/>
      <c r="AJ254" s="234"/>
      <c r="AK254" s="234"/>
      <c r="AL254" s="156"/>
      <c r="AM254" s="156"/>
      <c r="AN254" s="156"/>
      <c r="AO254" s="156"/>
      <c r="AP254" s="156"/>
      <c r="AQ254" s="587"/>
      <c r="AR254" s="589"/>
    </row>
    <row r="255" spans="2:44" s="191" customFormat="1" ht="30" hidden="1" customHeight="1" x14ac:dyDescent="0.25">
      <c r="B255" s="257">
        <v>2018</v>
      </c>
      <c r="C255" s="251" t="s">
        <v>40</v>
      </c>
      <c r="D255" s="651" t="s">
        <v>472</v>
      </c>
      <c r="E255" s="651" t="s">
        <v>270</v>
      </c>
      <c r="F255" s="651" t="s">
        <v>533</v>
      </c>
      <c r="G255" s="651" t="s">
        <v>948</v>
      </c>
      <c r="H255" s="651" t="s">
        <v>722</v>
      </c>
      <c r="I255" s="241" t="s">
        <v>553</v>
      </c>
      <c r="J255" s="413" t="s">
        <v>1399</v>
      </c>
      <c r="K255" s="619" t="s">
        <v>1741</v>
      </c>
      <c r="L255" s="651">
        <v>3</v>
      </c>
      <c r="M255" s="619" t="s">
        <v>1151</v>
      </c>
      <c r="N255" s="651" t="s">
        <v>18</v>
      </c>
      <c r="O255" s="251" t="s">
        <v>300</v>
      </c>
      <c r="P255" s="656" t="s">
        <v>629</v>
      </c>
      <c r="Q255" s="651" t="s">
        <v>1247</v>
      </c>
      <c r="R255" s="666" t="s">
        <v>1210</v>
      </c>
      <c r="S255" s="654" t="s">
        <v>1210</v>
      </c>
      <c r="T255" s="654">
        <v>0</v>
      </c>
      <c r="U255" s="654">
        <v>0</v>
      </c>
      <c r="V255" s="654">
        <v>0</v>
      </c>
      <c r="W255" s="683">
        <v>1339854.1399999999</v>
      </c>
      <c r="X255" s="619"/>
      <c r="Y255" s="651" t="s">
        <v>966</v>
      </c>
      <c r="Z255" s="651" t="s">
        <v>18</v>
      </c>
      <c r="AA255" s="619" t="s">
        <v>1308</v>
      </c>
      <c r="AB255" s="619" t="s">
        <v>1305</v>
      </c>
      <c r="AC255" s="658" t="s">
        <v>986</v>
      </c>
      <c r="AD255" s="195" t="s">
        <v>982</v>
      </c>
      <c r="AE255" s="201"/>
      <c r="AF255" s="201">
        <v>0.1</v>
      </c>
      <c r="AG255" s="201"/>
      <c r="AH255" s="201"/>
      <c r="AI255" s="201"/>
      <c r="AJ255" s="201"/>
      <c r="AK255" s="201"/>
      <c r="AL255" s="236">
        <v>0.15</v>
      </c>
      <c r="AM255" s="236">
        <v>0.3</v>
      </c>
      <c r="AN255" s="236"/>
      <c r="AO255" s="236"/>
      <c r="AP255" s="236">
        <v>1</v>
      </c>
      <c r="AQ255" s="594"/>
      <c r="AR255" s="619" t="s">
        <v>1306</v>
      </c>
    </row>
    <row r="256" spans="2:44" s="191" customFormat="1" ht="30" hidden="1" customHeight="1" x14ac:dyDescent="0.25">
      <c r="B256" s="257">
        <v>2018</v>
      </c>
      <c r="C256" s="251" t="s">
        <v>40</v>
      </c>
      <c r="D256" s="652"/>
      <c r="E256" s="652"/>
      <c r="F256" s="652"/>
      <c r="G256" s="652"/>
      <c r="H256" s="652"/>
      <c r="I256" s="241" t="s">
        <v>553</v>
      </c>
      <c r="J256" s="413" t="s">
        <v>1399</v>
      </c>
      <c r="K256" s="620"/>
      <c r="L256" s="652"/>
      <c r="M256" s="620"/>
      <c r="N256" s="652"/>
      <c r="O256" s="251" t="s">
        <v>300</v>
      </c>
      <c r="P256" s="657"/>
      <c r="Q256" s="652"/>
      <c r="R256" s="667"/>
      <c r="S256" s="655"/>
      <c r="T256" s="655"/>
      <c r="U256" s="655"/>
      <c r="V256" s="655"/>
      <c r="W256" s="684"/>
      <c r="X256" s="620"/>
      <c r="Y256" s="652"/>
      <c r="Z256" s="652"/>
      <c r="AA256" s="620"/>
      <c r="AB256" s="620"/>
      <c r="AC256" s="677"/>
      <c r="AD256" s="195" t="s">
        <v>983</v>
      </c>
      <c r="AE256" s="201"/>
      <c r="AF256" s="201"/>
      <c r="AG256" s="201"/>
      <c r="AH256" s="201"/>
      <c r="AI256" s="201"/>
      <c r="AJ256" s="201"/>
      <c r="AK256" s="201"/>
      <c r="AL256" s="203"/>
      <c r="AM256" s="203"/>
      <c r="AN256" s="203"/>
      <c r="AO256" s="203"/>
      <c r="AP256" s="203"/>
      <c r="AQ256" s="595"/>
      <c r="AR256" s="620"/>
    </row>
    <row r="257" spans="2:44" s="191" customFormat="1" ht="30" hidden="1" customHeight="1" x14ac:dyDescent="0.25">
      <c r="B257" s="257">
        <v>2019</v>
      </c>
      <c r="C257" s="251" t="s">
        <v>40</v>
      </c>
      <c r="D257" s="651" t="s">
        <v>472</v>
      </c>
      <c r="E257" s="651" t="s">
        <v>270</v>
      </c>
      <c r="F257" s="651" t="s">
        <v>533</v>
      </c>
      <c r="G257" s="651" t="s">
        <v>948</v>
      </c>
      <c r="H257" s="651" t="s">
        <v>722</v>
      </c>
      <c r="I257" s="241" t="s">
        <v>553</v>
      </c>
      <c r="J257" s="413" t="s">
        <v>1400</v>
      </c>
      <c r="K257" s="619" t="s">
        <v>1742</v>
      </c>
      <c r="L257" s="651">
        <v>3</v>
      </c>
      <c r="M257" s="619" t="s">
        <v>1151</v>
      </c>
      <c r="N257" s="651" t="s">
        <v>18</v>
      </c>
      <c r="O257" s="251" t="s">
        <v>300</v>
      </c>
      <c r="P257" s="656" t="s">
        <v>629</v>
      </c>
      <c r="Q257" s="651" t="s">
        <v>1248</v>
      </c>
      <c r="R257" s="666" t="s">
        <v>1210</v>
      </c>
      <c r="S257" s="654" t="s">
        <v>1210</v>
      </c>
      <c r="T257" s="654">
        <v>0</v>
      </c>
      <c r="U257" s="654">
        <v>0</v>
      </c>
      <c r="V257" s="654">
        <v>0</v>
      </c>
      <c r="W257" s="654">
        <v>1473839.5562</v>
      </c>
      <c r="X257" s="619"/>
      <c r="Y257" s="651" t="s">
        <v>966</v>
      </c>
      <c r="Z257" s="651" t="s">
        <v>18</v>
      </c>
      <c r="AA257" s="619" t="s">
        <v>1309</v>
      </c>
      <c r="AB257" s="619" t="s">
        <v>1305</v>
      </c>
      <c r="AC257" s="658" t="s">
        <v>987</v>
      </c>
      <c r="AD257" s="195" t="s">
        <v>982</v>
      </c>
      <c r="AE257" s="201"/>
      <c r="AF257" s="201">
        <v>0.1</v>
      </c>
      <c r="AG257" s="201"/>
      <c r="AH257" s="201"/>
      <c r="AI257" s="201"/>
      <c r="AJ257" s="201"/>
      <c r="AK257" s="201"/>
      <c r="AL257" s="236">
        <v>0.15</v>
      </c>
      <c r="AM257" s="236">
        <v>0.3</v>
      </c>
      <c r="AN257" s="236"/>
      <c r="AO257" s="236"/>
      <c r="AP257" s="236">
        <v>1</v>
      </c>
      <c r="AQ257" s="594"/>
      <c r="AR257" s="619" t="s">
        <v>1306</v>
      </c>
    </row>
    <row r="258" spans="2:44" s="191" customFormat="1" ht="30" hidden="1" customHeight="1" x14ac:dyDescent="0.25">
      <c r="B258" s="257">
        <v>2019</v>
      </c>
      <c r="C258" s="251" t="s">
        <v>40</v>
      </c>
      <c r="D258" s="652"/>
      <c r="E258" s="652"/>
      <c r="F258" s="652"/>
      <c r="G258" s="652"/>
      <c r="H258" s="652"/>
      <c r="I258" s="241" t="s">
        <v>553</v>
      </c>
      <c r="J258" s="413" t="s">
        <v>1400</v>
      </c>
      <c r="K258" s="620"/>
      <c r="L258" s="652"/>
      <c r="M258" s="620"/>
      <c r="N258" s="652"/>
      <c r="O258" s="251" t="s">
        <v>300</v>
      </c>
      <c r="P258" s="657"/>
      <c r="Q258" s="652"/>
      <c r="R258" s="667"/>
      <c r="S258" s="655"/>
      <c r="T258" s="655"/>
      <c r="U258" s="655"/>
      <c r="V258" s="655"/>
      <c r="W258" s="655"/>
      <c r="X258" s="620"/>
      <c r="Y258" s="652"/>
      <c r="Z258" s="652"/>
      <c r="AA258" s="620"/>
      <c r="AB258" s="620"/>
      <c r="AC258" s="677"/>
      <c r="AD258" s="195" t="s">
        <v>983</v>
      </c>
      <c r="AE258" s="201"/>
      <c r="AF258" s="201"/>
      <c r="AG258" s="201"/>
      <c r="AH258" s="201"/>
      <c r="AI258" s="201"/>
      <c r="AJ258" s="201"/>
      <c r="AK258" s="201"/>
      <c r="AL258" s="203"/>
      <c r="AM258" s="203"/>
      <c r="AN258" s="203"/>
      <c r="AO258" s="203"/>
      <c r="AP258" s="203"/>
      <c r="AQ258" s="595"/>
      <c r="AR258" s="620"/>
    </row>
    <row r="259" spans="2:44" ht="30" customHeight="1" x14ac:dyDescent="0.25">
      <c r="B259" s="256">
        <v>2017</v>
      </c>
      <c r="C259" s="240" t="s">
        <v>40</v>
      </c>
      <c r="D259" s="636" t="s">
        <v>472</v>
      </c>
      <c r="E259" s="636" t="s">
        <v>270</v>
      </c>
      <c r="F259" s="636" t="s">
        <v>534</v>
      </c>
      <c r="G259" s="636" t="s">
        <v>948</v>
      </c>
      <c r="H259" s="636" t="s">
        <v>722</v>
      </c>
      <c r="I259" s="239" t="s">
        <v>554</v>
      </c>
      <c r="J259" s="412" t="s">
        <v>1401</v>
      </c>
      <c r="K259" s="588" t="s">
        <v>1743</v>
      </c>
      <c r="L259" s="636">
        <v>3</v>
      </c>
      <c r="M259" s="588" t="s">
        <v>1152</v>
      </c>
      <c r="N259" s="636" t="s">
        <v>18</v>
      </c>
      <c r="O259" s="246" t="s">
        <v>300</v>
      </c>
      <c r="P259" s="647" t="s">
        <v>708</v>
      </c>
      <c r="Q259" s="636" t="s">
        <v>642</v>
      </c>
      <c r="R259" s="669" t="s">
        <v>643</v>
      </c>
      <c r="S259" s="631" t="s">
        <v>644</v>
      </c>
      <c r="T259" s="631">
        <v>0</v>
      </c>
      <c r="U259" s="631">
        <v>0</v>
      </c>
      <c r="V259" s="631">
        <v>0</v>
      </c>
      <c r="W259" s="631">
        <v>559900</v>
      </c>
      <c r="X259" s="588" t="s">
        <v>1562</v>
      </c>
      <c r="Y259" s="636" t="s">
        <v>966</v>
      </c>
      <c r="Z259" s="636" t="s">
        <v>18</v>
      </c>
      <c r="AA259" s="588" t="s">
        <v>1310</v>
      </c>
      <c r="AB259" s="588" t="s">
        <v>1051</v>
      </c>
      <c r="AC259" s="678" t="s">
        <v>1318</v>
      </c>
      <c r="AD259" s="278" t="s">
        <v>982</v>
      </c>
      <c r="AE259" s="279">
        <v>0.1</v>
      </c>
      <c r="AF259" s="279"/>
      <c r="AG259" s="279"/>
      <c r="AH259" s="234">
        <v>0.2</v>
      </c>
      <c r="AI259" s="234"/>
      <c r="AJ259" s="234">
        <v>0.3</v>
      </c>
      <c r="AK259" s="234"/>
      <c r="AL259" s="234">
        <v>0.5</v>
      </c>
      <c r="AM259" s="234">
        <v>0.7</v>
      </c>
      <c r="AN259" s="234"/>
      <c r="AO259" s="234">
        <v>0.9</v>
      </c>
      <c r="AP259" s="234">
        <v>1</v>
      </c>
      <c r="AQ259" s="606"/>
      <c r="AR259" s="588" t="s">
        <v>1336</v>
      </c>
    </row>
    <row r="260" spans="2:44" s="158" customFormat="1" ht="30" customHeight="1" x14ac:dyDescent="0.25">
      <c r="B260" s="256">
        <v>2017</v>
      </c>
      <c r="C260" s="240" t="s">
        <v>40</v>
      </c>
      <c r="D260" s="637"/>
      <c r="E260" s="637"/>
      <c r="F260" s="637"/>
      <c r="G260" s="637"/>
      <c r="H260" s="637"/>
      <c r="I260" s="239" t="s">
        <v>554</v>
      </c>
      <c r="J260" s="412" t="s">
        <v>1401</v>
      </c>
      <c r="K260" s="589"/>
      <c r="L260" s="637"/>
      <c r="M260" s="589"/>
      <c r="N260" s="637"/>
      <c r="O260" s="246" t="s">
        <v>300</v>
      </c>
      <c r="P260" s="648"/>
      <c r="Q260" s="637"/>
      <c r="R260" s="670"/>
      <c r="S260" s="632"/>
      <c r="T260" s="632"/>
      <c r="U260" s="632"/>
      <c r="V260" s="632"/>
      <c r="W260" s="632"/>
      <c r="X260" s="589"/>
      <c r="Y260" s="637"/>
      <c r="Z260" s="637"/>
      <c r="AA260" s="589"/>
      <c r="AB260" s="589"/>
      <c r="AC260" s="678"/>
      <c r="AD260" s="280" t="s">
        <v>983</v>
      </c>
      <c r="AE260" s="281">
        <v>0.1</v>
      </c>
      <c r="AF260" s="279"/>
      <c r="AG260" s="279"/>
      <c r="AH260" s="140"/>
      <c r="AI260" s="140"/>
      <c r="AJ260" s="140"/>
      <c r="AK260" s="140"/>
      <c r="AL260" s="140"/>
      <c r="AM260" s="140"/>
      <c r="AN260" s="140"/>
      <c r="AO260" s="140"/>
      <c r="AP260" s="140"/>
      <c r="AQ260" s="587"/>
      <c r="AR260" s="589"/>
    </row>
    <row r="261" spans="2:44" s="191" customFormat="1" ht="30" hidden="1" customHeight="1" x14ac:dyDescent="0.25">
      <c r="B261" s="257">
        <v>2018</v>
      </c>
      <c r="C261" s="251" t="s">
        <v>40</v>
      </c>
      <c r="D261" s="651" t="s">
        <v>472</v>
      </c>
      <c r="E261" s="651" t="s">
        <v>270</v>
      </c>
      <c r="F261" s="651" t="s">
        <v>534</v>
      </c>
      <c r="G261" s="651" t="s">
        <v>948</v>
      </c>
      <c r="H261" s="651" t="s">
        <v>722</v>
      </c>
      <c r="I261" s="241" t="s">
        <v>554</v>
      </c>
      <c r="J261" s="413" t="s">
        <v>1402</v>
      </c>
      <c r="K261" s="619" t="s">
        <v>1744</v>
      </c>
      <c r="L261" s="651">
        <v>3</v>
      </c>
      <c r="M261" s="619" t="s">
        <v>1152</v>
      </c>
      <c r="N261" s="651" t="s">
        <v>18</v>
      </c>
      <c r="O261" s="251" t="s">
        <v>300</v>
      </c>
      <c r="P261" s="656" t="s">
        <v>708</v>
      </c>
      <c r="Q261" s="651" t="s">
        <v>1247</v>
      </c>
      <c r="R261" s="666" t="s">
        <v>1210</v>
      </c>
      <c r="S261" s="654" t="s">
        <v>1210</v>
      </c>
      <c r="T261" s="654">
        <v>0</v>
      </c>
      <c r="U261" s="654">
        <v>0</v>
      </c>
      <c r="V261" s="654">
        <v>0</v>
      </c>
      <c r="W261" s="654">
        <v>559900</v>
      </c>
      <c r="X261" s="619" t="s">
        <v>1200</v>
      </c>
      <c r="Y261" s="651" t="s">
        <v>966</v>
      </c>
      <c r="Z261" s="651" t="s">
        <v>18</v>
      </c>
      <c r="AA261" s="619" t="s">
        <v>1310</v>
      </c>
      <c r="AB261" s="619" t="s">
        <v>1051</v>
      </c>
      <c r="AC261" s="653" t="s">
        <v>986</v>
      </c>
      <c r="AD261" s="195" t="s">
        <v>982</v>
      </c>
      <c r="AE261" s="201"/>
      <c r="AF261" s="201"/>
      <c r="AG261" s="201"/>
      <c r="AH261" s="201">
        <v>0.2</v>
      </c>
      <c r="AI261" s="201"/>
      <c r="AJ261" s="201">
        <v>0.3</v>
      </c>
      <c r="AK261" s="201"/>
      <c r="AL261" s="201">
        <v>0.5</v>
      </c>
      <c r="AM261" s="201">
        <v>0.7</v>
      </c>
      <c r="AN261" s="201"/>
      <c r="AO261" s="201">
        <v>0.9</v>
      </c>
      <c r="AP261" s="201">
        <v>1</v>
      </c>
      <c r="AQ261" s="594"/>
      <c r="AR261" s="619" t="s">
        <v>1052</v>
      </c>
    </row>
    <row r="262" spans="2:44" s="191" customFormat="1" ht="30" hidden="1" customHeight="1" x14ac:dyDescent="0.25">
      <c r="B262" s="257">
        <v>2018</v>
      </c>
      <c r="C262" s="251" t="s">
        <v>40</v>
      </c>
      <c r="D262" s="652"/>
      <c r="E262" s="652"/>
      <c r="F262" s="652"/>
      <c r="G262" s="652"/>
      <c r="H262" s="652"/>
      <c r="I262" s="241" t="s">
        <v>554</v>
      </c>
      <c r="J262" s="413" t="s">
        <v>1402</v>
      </c>
      <c r="K262" s="620"/>
      <c r="L262" s="652"/>
      <c r="M262" s="620"/>
      <c r="N262" s="652"/>
      <c r="O262" s="251" t="s">
        <v>300</v>
      </c>
      <c r="P262" s="657"/>
      <c r="Q262" s="652"/>
      <c r="R262" s="667"/>
      <c r="S262" s="655"/>
      <c r="T262" s="655"/>
      <c r="U262" s="655"/>
      <c r="V262" s="655"/>
      <c r="W262" s="655"/>
      <c r="X262" s="620"/>
      <c r="Y262" s="652"/>
      <c r="Z262" s="652"/>
      <c r="AA262" s="620"/>
      <c r="AB262" s="620"/>
      <c r="AC262" s="665"/>
      <c r="AD262" s="195" t="s">
        <v>983</v>
      </c>
      <c r="AE262" s="198"/>
      <c r="AF262" s="199"/>
      <c r="AG262" s="199"/>
      <c r="AH262" s="199"/>
      <c r="AI262" s="199"/>
      <c r="AJ262" s="199"/>
      <c r="AK262" s="199"/>
      <c r="AL262" s="199"/>
      <c r="AM262" s="199"/>
      <c r="AN262" s="199"/>
      <c r="AO262" s="199"/>
      <c r="AP262" s="199"/>
      <c r="AQ262" s="595"/>
      <c r="AR262" s="620"/>
    </row>
    <row r="263" spans="2:44" s="191" customFormat="1" ht="30" hidden="1" customHeight="1" x14ac:dyDescent="0.25">
      <c r="B263" s="257">
        <v>2019</v>
      </c>
      <c r="C263" s="251" t="s">
        <v>40</v>
      </c>
      <c r="D263" s="651" t="s">
        <v>472</v>
      </c>
      <c r="E263" s="651" t="s">
        <v>270</v>
      </c>
      <c r="F263" s="651" t="s">
        <v>534</v>
      </c>
      <c r="G263" s="651" t="s">
        <v>948</v>
      </c>
      <c r="H263" s="651" t="s">
        <v>722</v>
      </c>
      <c r="I263" s="241" t="s">
        <v>554</v>
      </c>
      <c r="J263" s="413" t="s">
        <v>1403</v>
      </c>
      <c r="K263" s="619" t="s">
        <v>1745</v>
      </c>
      <c r="L263" s="651">
        <v>3</v>
      </c>
      <c r="M263" s="619" t="s">
        <v>1152</v>
      </c>
      <c r="N263" s="651" t="s">
        <v>18</v>
      </c>
      <c r="O263" s="251" t="s">
        <v>300</v>
      </c>
      <c r="P263" s="656" t="s">
        <v>708</v>
      </c>
      <c r="Q263" s="651" t="s">
        <v>1248</v>
      </c>
      <c r="R263" s="666" t="s">
        <v>1210</v>
      </c>
      <c r="S263" s="654" t="s">
        <v>1210</v>
      </c>
      <c r="T263" s="654">
        <v>0</v>
      </c>
      <c r="U263" s="654">
        <v>0</v>
      </c>
      <c r="V263" s="654">
        <v>0</v>
      </c>
      <c r="W263" s="654">
        <v>615890</v>
      </c>
      <c r="X263" s="619" t="s">
        <v>1200</v>
      </c>
      <c r="Y263" s="651" t="s">
        <v>966</v>
      </c>
      <c r="Z263" s="651" t="s">
        <v>18</v>
      </c>
      <c r="AA263" s="619" t="s">
        <v>1310</v>
      </c>
      <c r="AB263" s="619" t="s">
        <v>1051</v>
      </c>
      <c r="AC263" s="653" t="s">
        <v>987</v>
      </c>
      <c r="AD263" s="195" t="s">
        <v>982</v>
      </c>
      <c r="AE263" s="201"/>
      <c r="AF263" s="201"/>
      <c r="AG263" s="201"/>
      <c r="AH263" s="201">
        <v>0.2</v>
      </c>
      <c r="AI263" s="201"/>
      <c r="AJ263" s="201">
        <v>0.3</v>
      </c>
      <c r="AK263" s="201"/>
      <c r="AL263" s="201">
        <v>0.5</v>
      </c>
      <c r="AM263" s="201">
        <v>0.7</v>
      </c>
      <c r="AN263" s="201"/>
      <c r="AO263" s="201">
        <v>0.9</v>
      </c>
      <c r="AP263" s="201">
        <v>1</v>
      </c>
      <c r="AQ263" s="594"/>
      <c r="AR263" s="619" t="s">
        <v>1052</v>
      </c>
    </row>
    <row r="264" spans="2:44" s="191" customFormat="1" ht="30" hidden="1" customHeight="1" x14ac:dyDescent="0.25">
      <c r="B264" s="257">
        <v>2019</v>
      </c>
      <c r="C264" s="251" t="s">
        <v>40</v>
      </c>
      <c r="D264" s="652"/>
      <c r="E264" s="652"/>
      <c r="F264" s="652"/>
      <c r="G264" s="652"/>
      <c r="H264" s="652"/>
      <c r="I264" s="241" t="s">
        <v>554</v>
      </c>
      <c r="J264" s="413" t="s">
        <v>1403</v>
      </c>
      <c r="K264" s="620"/>
      <c r="L264" s="652"/>
      <c r="M264" s="620"/>
      <c r="N264" s="652"/>
      <c r="O264" s="251" t="s">
        <v>300</v>
      </c>
      <c r="P264" s="657"/>
      <c r="Q264" s="652"/>
      <c r="R264" s="667"/>
      <c r="S264" s="655"/>
      <c r="T264" s="655"/>
      <c r="U264" s="655"/>
      <c r="V264" s="655"/>
      <c r="W264" s="655"/>
      <c r="X264" s="620"/>
      <c r="Y264" s="652"/>
      <c r="Z264" s="652"/>
      <c r="AA264" s="620"/>
      <c r="AB264" s="620"/>
      <c r="AC264" s="665"/>
      <c r="AD264" s="195" t="s">
        <v>983</v>
      </c>
      <c r="AE264" s="198"/>
      <c r="AF264" s="199"/>
      <c r="AG264" s="199"/>
      <c r="AH264" s="199"/>
      <c r="AI264" s="199"/>
      <c r="AJ264" s="199"/>
      <c r="AK264" s="199"/>
      <c r="AL264" s="199"/>
      <c r="AM264" s="199"/>
      <c r="AN264" s="199"/>
      <c r="AO264" s="199"/>
      <c r="AP264" s="199"/>
      <c r="AQ264" s="595"/>
      <c r="AR264" s="620"/>
    </row>
    <row r="265" spans="2:44" ht="30" customHeight="1" x14ac:dyDescent="0.25">
      <c r="B265" s="256">
        <v>2017</v>
      </c>
      <c r="C265" s="240" t="s">
        <v>40</v>
      </c>
      <c r="D265" s="636" t="s">
        <v>472</v>
      </c>
      <c r="E265" s="636" t="s">
        <v>270</v>
      </c>
      <c r="F265" s="636" t="s">
        <v>535</v>
      </c>
      <c r="G265" s="636" t="s">
        <v>948</v>
      </c>
      <c r="H265" s="636" t="s">
        <v>722</v>
      </c>
      <c r="I265" s="239" t="s">
        <v>555</v>
      </c>
      <c r="J265" s="412" t="s">
        <v>1404</v>
      </c>
      <c r="K265" s="588" t="s">
        <v>1746</v>
      </c>
      <c r="L265" s="636">
        <v>2</v>
      </c>
      <c r="M265" s="588" t="s">
        <v>1056</v>
      </c>
      <c r="N265" s="636" t="s">
        <v>18</v>
      </c>
      <c r="O265" s="246" t="s">
        <v>300</v>
      </c>
      <c r="P265" s="647" t="s">
        <v>629</v>
      </c>
      <c r="Q265" s="636" t="s">
        <v>678</v>
      </c>
      <c r="R265" s="669" t="s">
        <v>673</v>
      </c>
      <c r="S265" s="631" t="s">
        <v>675</v>
      </c>
      <c r="T265" s="631">
        <v>0</v>
      </c>
      <c r="U265" s="631">
        <v>0</v>
      </c>
      <c r="V265" s="631">
        <v>1263000</v>
      </c>
      <c r="W265" s="631">
        <v>1691163.82</v>
      </c>
      <c r="X265" s="588" t="s">
        <v>1589</v>
      </c>
      <c r="Y265" s="636" t="s">
        <v>966</v>
      </c>
      <c r="Z265" s="636" t="s">
        <v>18</v>
      </c>
      <c r="AA265" s="588" t="s">
        <v>1053</v>
      </c>
      <c r="AB265" s="588" t="s">
        <v>1054</v>
      </c>
      <c r="AC265" s="590" t="s">
        <v>1170</v>
      </c>
      <c r="AD265" s="274" t="s">
        <v>982</v>
      </c>
      <c r="AE265" s="276">
        <v>0.7</v>
      </c>
      <c r="AF265" s="276">
        <v>0.8</v>
      </c>
      <c r="AG265" s="276">
        <v>1</v>
      </c>
      <c r="AH265" s="234"/>
      <c r="AI265" s="234"/>
      <c r="AJ265" s="234"/>
      <c r="AK265" s="234"/>
      <c r="AL265" s="234"/>
      <c r="AM265" s="234"/>
      <c r="AN265" s="234"/>
      <c r="AO265" s="234"/>
      <c r="AP265" s="234"/>
      <c r="AQ265" s="607" t="s">
        <v>1340</v>
      </c>
      <c r="AR265" s="588" t="s">
        <v>1055</v>
      </c>
    </row>
    <row r="266" spans="2:44" s="159" customFormat="1" ht="30" customHeight="1" x14ac:dyDescent="0.25">
      <c r="B266" s="256">
        <v>2017</v>
      </c>
      <c r="C266" s="240" t="s">
        <v>40</v>
      </c>
      <c r="D266" s="637"/>
      <c r="E266" s="637"/>
      <c r="F266" s="637"/>
      <c r="G266" s="637"/>
      <c r="H266" s="637"/>
      <c r="I266" s="239" t="s">
        <v>555</v>
      </c>
      <c r="J266" s="412" t="s">
        <v>1404</v>
      </c>
      <c r="K266" s="589"/>
      <c r="L266" s="637"/>
      <c r="M266" s="589"/>
      <c r="N266" s="637"/>
      <c r="O266" s="246" t="s">
        <v>300</v>
      </c>
      <c r="P266" s="648"/>
      <c r="Q266" s="637"/>
      <c r="R266" s="670"/>
      <c r="S266" s="632"/>
      <c r="T266" s="632"/>
      <c r="U266" s="632"/>
      <c r="V266" s="632"/>
      <c r="W266" s="632"/>
      <c r="X266" s="589"/>
      <c r="Y266" s="637"/>
      <c r="Z266" s="637"/>
      <c r="AA266" s="589"/>
      <c r="AB266" s="589"/>
      <c r="AC266" s="590"/>
      <c r="AD266" s="275" t="s">
        <v>983</v>
      </c>
      <c r="AE266" s="277">
        <v>0.7</v>
      </c>
      <c r="AF266" s="276">
        <v>0.8</v>
      </c>
      <c r="AG266" s="276">
        <v>0.8</v>
      </c>
      <c r="AH266" s="234"/>
      <c r="AI266" s="234"/>
      <c r="AJ266" s="234"/>
      <c r="AK266" s="234"/>
      <c r="AL266" s="234"/>
      <c r="AM266" s="234"/>
      <c r="AN266" s="234"/>
      <c r="AO266" s="234"/>
      <c r="AP266" s="234"/>
      <c r="AQ266" s="608"/>
      <c r="AR266" s="589"/>
    </row>
    <row r="267" spans="2:44" s="191" customFormat="1" ht="30" hidden="1" customHeight="1" x14ac:dyDescent="0.25">
      <c r="B267" s="257">
        <v>2018</v>
      </c>
      <c r="C267" s="251" t="s">
        <v>40</v>
      </c>
      <c r="D267" s="651" t="s">
        <v>472</v>
      </c>
      <c r="E267" s="651" t="s">
        <v>270</v>
      </c>
      <c r="F267" s="651" t="s">
        <v>535</v>
      </c>
      <c r="G267" s="651" t="s">
        <v>948</v>
      </c>
      <c r="H267" s="651" t="s">
        <v>722</v>
      </c>
      <c r="I267" s="241" t="s">
        <v>555</v>
      </c>
      <c r="J267" s="413" t="s">
        <v>1405</v>
      </c>
      <c r="K267" s="619" t="s">
        <v>1747</v>
      </c>
      <c r="L267" s="651">
        <v>2</v>
      </c>
      <c r="M267" s="619" t="s">
        <v>1056</v>
      </c>
      <c r="N267" s="651" t="s">
        <v>18</v>
      </c>
      <c r="O267" s="251" t="s">
        <v>300</v>
      </c>
      <c r="P267" s="656" t="s">
        <v>629</v>
      </c>
      <c r="Q267" s="651" t="s">
        <v>1247</v>
      </c>
      <c r="R267" s="666" t="s">
        <v>1210</v>
      </c>
      <c r="S267" s="654" t="s">
        <v>1210</v>
      </c>
      <c r="T267" s="654">
        <v>0</v>
      </c>
      <c r="U267" s="654">
        <v>0</v>
      </c>
      <c r="V267" s="654">
        <v>0</v>
      </c>
      <c r="W267" s="654">
        <v>1691163.82</v>
      </c>
      <c r="X267" s="619" t="s">
        <v>1201</v>
      </c>
      <c r="Y267" s="651" t="s">
        <v>966</v>
      </c>
      <c r="Z267" s="651" t="s">
        <v>18</v>
      </c>
      <c r="AA267" s="619" t="s">
        <v>1261</v>
      </c>
      <c r="AB267" s="619" t="s">
        <v>1262</v>
      </c>
      <c r="AC267" s="653" t="s">
        <v>986</v>
      </c>
      <c r="AD267" s="244" t="s">
        <v>982</v>
      </c>
      <c r="AE267" s="236">
        <v>0.7</v>
      </c>
      <c r="AF267" s="236">
        <v>0.8</v>
      </c>
      <c r="AG267" s="236">
        <v>1</v>
      </c>
      <c r="AH267" s="236"/>
      <c r="AI267" s="236"/>
      <c r="AJ267" s="236"/>
      <c r="AK267" s="236"/>
      <c r="AL267" s="236"/>
      <c r="AM267" s="236"/>
      <c r="AN267" s="236"/>
      <c r="AO267" s="236"/>
      <c r="AP267" s="201"/>
      <c r="AQ267" s="594"/>
      <c r="AR267" s="619" t="s">
        <v>1263</v>
      </c>
    </row>
    <row r="268" spans="2:44" s="191" customFormat="1" ht="30" hidden="1" customHeight="1" x14ac:dyDescent="0.25">
      <c r="B268" s="257">
        <v>2018</v>
      </c>
      <c r="C268" s="251" t="s">
        <v>40</v>
      </c>
      <c r="D268" s="652"/>
      <c r="E268" s="652"/>
      <c r="F268" s="652"/>
      <c r="G268" s="652"/>
      <c r="H268" s="652"/>
      <c r="I268" s="241" t="s">
        <v>555</v>
      </c>
      <c r="J268" s="413" t="s">
        <v>1405</v>
      </c>
      <c r="K268" s="620"/>
      <c r="L268" s="652"/>
      <c r="M268" s="620"/>
      <c r="N268" s="652"/>
      <c r="O268" s="251" t="s">
        <v>300</v>
      </c>
      <c r="P268" s="657"/>
      <c r="Q268" s="652"/>
      <c r="R268" s="667"/>
      <c r="S268" s="655"/>
      <c r="T268" s="655"/>
      <c r="U268" s="655"/>
      <c r="V268" s="655"/>
      <c r="W268" s="655"/>
      <c r="X268" s="620"/>
      <c r="Y268" s="652"/>
      <c r="Z268" s="652"/>
      <c r="AA268" s="620"/>
      <c r="AB268" s="620"/>
      <c r="AC268" s="665"/>
      <c r="AD268" s="244" t="s">
        <v>983</v>
      </c>
      <c r="AE268" s="237"/>
      <c r="AF268" s="236"/>
      <c r="AG268" s="236"/>
      <c r="AH268" s="236"/>
      <c r="AI268" s="236"/>
      <c r="AJ268" s="236"/>
      <c r="AK268" s="236"/>
      <c r="AL268" s="236"/>
      <c r="AM268" s="236"/>
      <c r="AN268" s="236"/>
      <c r="AO268" s="236"/>
      <c r="AP268" s="201"/>
      <c r="AQ268" s="595"/>
      <c r="AR268" s="620"/>
    </row>
    <row r="269" spans="2:44" s="191" customFormat="1" ht="30" hidden="1" customHeight="1" x14ac:dyDescent="0.25">
      <c r="B269" s="257">
        <v>2019</v>
      </c>
      <c r="C269" s="251" t="s">
        <v>40</v>
      </c>
      <c r="D269" s="651" t="s">
        <v>472</v>
      </c>
      <c r="E269" s="651" t="s">
        <v>270</v>
      </c>
      <c r="F269" s="651" t="s">
        <v>535</v>
      </c>
      <c r="G269" s="651" t="s">
        <v>948</v>
      </c>
      <c r="H269" s="651" t="s">
        <v>722</v>
      </c>
      <c r="I269" s="241" t="s">
        <v>555</v>
      </c>
      <c r="J269" s="413" t="s">
        <v>1406</v>
      </c>
      <c r="K269" s="619" t="s">
        <v>1748</v>
      </c>
      <c r="L269" s="651">
        <v>2</v>
      </c>
      <c r="M269" s="619" t="s">
        <v>1056</v>
      </c>
      <c r="N269" s="651" t="s">
        <v>18</v>
      </c>
      <c r="O269" s="251" t="s">
        <v>300</v>
      </c>
      <c r="P269" s="656" t="s">
        <v>629</v>
      </c>
      <c r="Q269" s="651" t="s">
        <v>1248</v>
      </c>
      <c r="R269" s="666" t="s">
        <v>1210</v>
      </c>
      <c r="S269" s="654" t="s">
        <v>1210</v>
      </c>
      <c r="T269" s="654">
        <v>0</v>
      </c>
      <c r="U269" s="654">
        <v>0</v>
      </c>
      <c r="V269" s="654">
        <v>0</v>
      </c>
      <c r="W269" s="654">
        <v>1673485.36</v>
      </c>
      <c r="X269" s="619" t="s">
        <v>1201</v>
      </c>
      <c r="Y269" s="651" t="s">
        <v>966</v>
      </c>
      <c r="Z269" s="651" t="s">
        <v>18</v>
      </c>
      <c r="AA269" s="619" t="s">
        <v>1261</v>
      </c>
      <c r="AB269" s="619" t="s">
        <v>1262</v>
      </c>
      <c r="AC269" s="653" t="s">
        <v>987</v>
      </c>
      <c r="AD269" s="244" t="s">
        <v>982</v>
      </c>
      <c r="AE269" s="236">
        <v>0.7</v>
      </c>
      <c r="AF269" s="236">
        <v>0.8</v>
      </c>
      <c r="AG269" s="236">
        <v>1</v>
      </c>
      <c r="AH269" s="236"/>
      <c r="AI269" s="236"/>
      <c r="AJ269" s="236"/>
      <c r="AK269" s="236"/>
      <c r="AL269" s="236"/>
      <c r="AM269" s="236"/>
      <c r="AN269" s="236"/>
      <c r="AO269" s="236"/>
      <c r="AP269" s="201"/>
      <c r="AQ269" s="594"/>
      <c r="AR269" s="619" t="s">
        <v>1263</v>
      </c>
    </row>
    <row r="270" spans="2:44" s="191" customFormat="1" ht="30" hidden="1" customHeight="1" x14ac:dyDescent="0.25">
      <c r="B270" s="257">
        <v>2019</v>
      </c>
      <c r="C270" s="251" t="s">
        <v>40</v>
      </c>
      <c r="D270" s="652"/>
      <c r="E270" s="652"/>
      <c r="F270" s="652"/>
      <c r="G270" s="652"/>
      <c r="H270" s="652"/>
      <c r="I270" s="241" t="s">
        <v>555</v>
      </c>
      <c r="J270" s="413" t="s">
        <v>1406</v>
      </c>
      <c r="K270" s="620"/>
      <c r="L270" s="652"/>
      <c r="M270" s="620"/>
      <c r="N270" s="652"/>
      <c r="O270" s="251" t="s">
        <v>300</v>
      </c>
      <c r="P270" s="657"/>
      <c r="Q270" s="652"/>
      <c r="R270" s="667"/>
      <c r="S270" s="655"/>
      <c r="T270" s="655"/>
      <c r="U270" s="655"/>
      <c r="V270" s="655"/>
      <c r="W270" s="655"/>
      <c r="X270" s="620"/>
      <c r="Y270" s="652"/>
      <c r="Z270" s="652"/>
      <c r="AA270" s="620"/>
      <c r="AB270" s="620"/>
      <c r="AC270" s="665"/>
      <c r="AD270" s="244" t="s">
        <v>983</v>
      </c>
      <c r="AE270" s="237"/>
      <c r="AF270" s="236"/>
      <c r="AG270" s="236"/>
      <c r="AH270" s="236"/>
      <c r="AI270" s="236"/>
      <c r="AJ270" s="236"/>
      <c r="AK270" s="236"/>
      <c r="AL270" s="236"/>
      <c r="AM270" s="236"/>
      <c r="AN270" s="236"/>
      <c r="AO270" s="236"/>
      <c r="AP270" s="201"/>
      <c r="AQ270" s="595"/>
      <c r="AR270" s="620"/>
    </row>
    <row r="271" spans="2:44" ht="30" customHeight="1" x14ac:dyDescent="0.25">
      <c r="B271" s="258">
        <v>2017</v>
      </c>
      <c r="C271" s="255" t="s">
        <v>40</v>
      </c>
      <c r="D271" s="643" t="s">
        <v>472</v>
      </c>
      <c r="E271" s="643" t="s">
        <v>270</v>
      </c>
      <c r="F271" s="643" t="s">
        <v>536</v>
      </c>
      <c r="G271" s="643" t="s">
        <v>948</v>
      </c>
      <c r="H271" s="643" t="s">
        <v>722</v>
      </c>
      <c r="I271" s="242" t="s">
        <v>556</v>
      </c>
      <c r="J271" s="414" t="s">
        <v>1409</v>
      </c>
      <c r="K271" s="615" t="s">
        <v>1749</v>
      </c>
      <c r="L271" s="643">
        <v>2</v>
      </c>
      <c r="M271" s="615" t="s">
        <v>1056</v>
      </c>
      <c r="N271" s="643" t="s">
        <v>18</v>
      </c>
      <c r="O271" s="255" t="s">
        <v>300</v>
      </c>
      <c r="P271" s="638" t="s">
        <v>629</v>
      </c>
      <c r="Q271" s="643" t="s">
        <v>678</v>
      </c>
      <c r="R271" s="673" t="s">
        <v>646</v>
      </c>
      <c r="S271" s="640" t="s">
        <v>675</v>
      </c>
      <c r="T271" s="640">
        <v>0</v>
      </c>
      <c r="U271" s="640">
        <v>0</v>
      </c>
      <c r="V271" s="640">
        <v>0</v>
      </c>
      <c r="W271" s="640">
        <v>0</v>
      </c>
      <c r="X271" s="615" t="s">
        <v>1563</v>
      </c>
      <c r="Y271" s="643" t="s">
        <v>966</v>
      </c>
      <c r="Z271" s="643" t="s">
        <v>18</v>
      </c>
      <c r="AA271" s="643" t="s">
        <v>989</v>
      </c>
      <c r="AB271" s="643" t="s">
        <v>989</v>
      </c>
      <c r="AC271" s="679" t="s">
        <v>988</v>
      </c>
      <c r="AD271" s="243" t="s">
        <v>982</v>
      </c>
      <c r="AE271" s="235"/>
      <c r="AF271" s="235"/>
      <c r="AG271" s="235"/>
      <c r="AH271" s="235"/>
      <c r="AI271" s="235"/>
      <c r="AJ271" s="235"/>
      <c r="AK271" s="235"/>
      <c r="AL271" s="235"/>
      <c r="AM271" s="235"/>
      <c r="AN271" s="235"/>
      <c r="AO271" s="235"/>
      <c r="AP271" s="235"/>
      <c r="AQ271" s="597" t="s">
        <v>1057</v>
      </c>
      <c r="AR271" s="643" t="s">
        <v>989</v>
      </c>
    </row>
    <row r="272" spans="2:44" s="191" customFormat="1" ht="30" customHeight="1" x14ac:dyDescent="0.25">
      <c r="B272" s="258">
        <v>2017</v>
      </c>
      <c r="C272" s="255" t="s">
        <v>40</v>
      </c>
      <c r="D272" s="645"/>
      <c r="E272" s="645"/>
      <c r="F272" s="645"/>
      <c r="G272" s="645"/>
      <c r="H272" s="645"/>
      <c r="I272" s="242" t="s">
        <v>556</v>
      </c>
      <c r="J272" s="414" t="s">
        <v>1409</v>
      </c>
      <c r="K272" s="616"/>
      <c r="L272" s="645"/>
      <c r="M272" s="616"/>
      <c r="N272" s="645"/>
      <c r="O272" s="255" t="s">
        <v>300</v>
      </c>
      <c r="P272" s="672"/>
      <c r="Q272" s="645"/>
      <c r="R272" s="674"/>
      <c r="S272" s="671"/>
      <c r="T272" s="671"/>
      <c r="U272" s="671"/>
      <c r="V272" s="671"/>
      <c r="W272" s="671"/>
      <c r="X272" s="616"/>
      <c r="Y272" s="645"/>
      <c r="Z272" s="645"/>
      <c r="AA272" s="645"/>
      <c r="AB272" s="645"/>
      <c r="AC272" s="679"/>
      <c r="AD272" s="243" t="s">
        <v>983</v>
      </c>
      <c r="AE272" s="235"/>
      <c r="AF272" s="235"/>
      <c r="AG272" s="235"/>
      <c r="AH272" s="235"/>
      <c r="AI272" s="235"/>
      <c r="AJ272" s="235"/>
      <c r="AK272" s="235"/>
      <c r="AL272" s="235"/>
      <c r="AM272" s="235"/>
      <c r="AN272" s="235"/>
      <c r="AO272" s="235"/>
      <c r="AP272" s="235"/>
      <c r="AQ272" s="599"/>
      <c r="AR272" s="645"/>
    </row>
    <row r="273" spans="2:44" s="211" customFormat="1" ht="30" hidden="1" customHeight="1" x14ac:dyDescent="0.25">
      <c r="B273" s="258">
        <v>2018</v>
      </c>
      <c r="C273" s="255" t="s">
        <v>40</v>
      </c>
      <c r="D273" s="643" t="s">
        <v>472</v>
      </c>
      <c r="E273" s="643" t="s">
        <v>270</v>
      </c>
      <c r="F273" s="643" t="s">
        <v>536</v>
      </c>
      <c r="G273" s="643" t="s">
        <v>948</v>
      </c>
      <c r="H273" s="643" t="s">
        <v>722</v>
      </c>
      <c r="I273" s="242" t="s">
        <v>556</v>
      </c>
      <c r="J273" s="414" t="s">
        <v>1410</v>
      </c>
      <c r="K273" s="615" t="s">
        <v>1750</v>
      </c>
      <c r="L273" s="643">
        <v>2</v>
      </c>
      <c r="M273" s="615" t="s">
        <v>1056</v>
      </c>
      <c r="N273" s="643" t="s">
        <v>18</v>
      </c>
      <c r="O273" s="255" t="s">
        <v>300</v>
      </c>
      <c r="P273" s="638" t="s">
        <v>629</v>
      </c>
      <c r="Q273" s="643" t="s">
        <v>678</v>
      </c>
      <c r="R273" s="673" t="s">
        <v>646</v>
      </c>
      <c r="S273" s="640" t="s">
        <v>675</v>
      </c>
      <c r="T273" s="640">
        <v>0</v>
      </c>
      <c r="U273" s="640">
        <v>0</v>
      </c>
      <c r="V273" s="640">
        <v>0</v>
      </c>
      <c r="W273" s="640">
        <v>0</v>
      </c>
      <c r="X273" s="615" t="s">
        <v>1057</v>
      </c>
      <c r="Y273" s="643" t="s">
        <v>966</v>
      </c>
      <c r="Z273" s="643" t="s">
        <v>18</v>
      </c>
      <c r="AA273" s="643" t="s">
        <v>989</v>
      </c>
      <c r="AB273" s="643" t="s">
        <v>989</v>
      </c>
      <c r="AC273" s="679" t="s">
        <v>988</v>
      </c>
      <c r="AD273" s="243" t="s">
        <v>982</v>
      </c>
      <c r="AE273" s="235"/>
      <c r="AF273" s="235"/>
      <c r="AG273" s="235"/>
      <c r="AH273" s="235"/>
      <c r="AI273" s="235"/>
      <c r="AJ273" s="235"/>
      <c r="AK273" s="235"/>
      <c r="AL273" s="235"/>
      <c r="AM273" s="235"/>
      <c r="AN273" s="235"/>
      <c r="AO273" s="235"/>
      <c r="AP273" s="235"/>
      <c r="AQ273" s="597" t="s">
        <v>1057</v>
      </c>
      <c r="AR273" s="643" t="s">
        <v>989</v>
      </c>
    </row>
    <row r="274" spans="2:44" s="211" customFormat="1" ht="30" hidden="1" customHeight="1" x14ac:dyDescent="0.25">
      <c r="B274" s="258">
        <v>2018</v>
      </c>
      <c r="C274" s="255" t="s">
        <v>40</v>
      </c>
      <c r="D274" s="645"/>
      <c r="E274" s="645"/>
      <c r="F274" s="645"/>
      <c r="G274" s="645"/>
      <c r="H274" s="645"/>
      <c r="I274" s="242" t="s">
        <v>556</v>
      </c>
      <c r="J274" s="414" t="s">
        <v>1410</v>
      </c>
      <c r="K274" s="616"/>
      <c r="L274" s="645"/>
      <c r="M274" s="616"/>
      <c r="N274" s="645"/>
      <c r="O274" s="255" t="s">
        <v>300</v>
      </c>
      <c r="P274" s="672"/>
      <c r="Q274" s="645"/>
      <c r="R274" s="674"/>
      <c r="S274" s="671"/>
      <c r="T274" s="671"/>
      <c r="U274" s="671"/>
      <c r="V274" s="671"/>
      <c r="W274" s="671"/>
      <c r="X274" s="616"/>
      <c r="Y274" s="645"/>
      <c r="Z274" s="645"/>
      <c r="AA274" s="645"/>
      <c r="AB274" s="645"/>
      <c r="AC274" s="679"/>
      <c r="AD274" s="243" t="s">
        <v>983</v>
      </c>
      <c r="AE274" s="235"/>
      <c r="AF274" s="235"/>
      <c r="AG274" s="235"/>
      <c r="AH274" s="235"/>
      <c r="AI274" s="235"/>
      <c r="AJ274" s="235"/>
      <c r="AK274" s="235"/>
      <c r="AL274" s="235"/>
      <c r="AM274" s="235"/>
      <c r="AN274" s="235"/>
      <c r="AO274" s="235"/>
      <c r="AP274" s="235"/>
      <c r="AQ274" s="599"/>
      <c r="AR274" s="645"/>
    </row>
    <row r="275" spans="2:44" s="211" customFormat="1" ht="30" hidden="1" customHeight="1" x14ac:dyDescent="0.25">
      <c r="B275" s="258">
        <v>2019</v>
      </c>
      <c r="C275" s="255" t="s">
        <v>40</v>
      </c>
      <c r="D275" s="643" t="s">
        <v>472</v>
      </c>
      <c r="E275" s="643" t="s">
        <v>270</v>
      </c>
      <c r="F275" s="643" t="s">
        <v>536</v>
      </c>
      <c r="G275" s="643" t="s">
        <v>948</v>
      </c>
      <c r="H275" s="643" t="s">
        <v>722</v>
      </c>
      <c r="I275" s="242" t="s">
        <v>556</v>
      </c>
      <c r="J275" s="414" t="s">
        <v>1411</v>
      </c>
      <c r="K275" s="615" t="s">
        <v>1751</v>
      </c>
      <c r="L275" s="643">
        <v>2</v>
      </c>
      <c r="M275" s="615" t="s">
        <v>1056</v>
      </c>
      <c r="N275" s="643" t="s">
        <v>18</v>
      </c>
      <c r="O275" s="255" t="s">
        <v>300</v>
      </c>
      <c r="P275" s="638" t="s">
        <v>629</v>
      </c>
      <c r="Q275" s="643" t="s">
        <v>678</v>
      </c>
      <c r="R275" s="673" t="s">
        <v>646</v>
      </c>
      <c r="S275" s="640" t="s">
        <v>675</v>
      </c>
      <c r="T275" s="640">
        <v>0</v>
      </c>
      <c r="U275" s="640">
        <v>0</v>
      </c>
      <c r="V275" s="640">
        <v>0</v>
      </c>
      <c r="W275" s="640">
        <v>0</v>
      </c>
      <c r="X275" s="615" t="s">
        <v>1057</v>
      </c>
      <c r="Y275" s="643" t="s">
        <v>966</v>
      </c>
      <c r="Z275" s="643" t="s">
        <v>18</v>
      </c>
      <c r="AA275" s="643" t="s">
        <v>989</v>
      </c>
      <c r="AB275" s="643" t="s">
        <v>989</v>
      </c>
      <c r="AC275" s="679" t="s">
        <v>988</v>
      </c>
      <c r="AD275" s="243" t="s">
        <v>982</v>
      </c>
      <c r="AE275" s="235"/>
      <c r="AF275" s="235"/>
      <c r="AG275" s="235"/>
      <c r="AH275" s="235"/>
      <c r="AI275" s="235"/>
      <c r="AJ275" s="235"/>
      <c r="AK275" s="235"/>
      <c r="AL275" s="235"/>
      <c r="AM275" s="235"/>
      <c r="AN275" s="235"/>
      <c r="AO275" s="235"/>
      <c r="AP275" s="235"/>
      <c r="AQ275" s="597" t="s">
        <v>1057</v>
      </c>
      <c r="AR275" s="643" t="s">
        <v>989</v>
      </c>
    </row>
    <row r="276" spans="2:44" s="211" customFormat="1" ht="30" hidden="1" customHeight="1" x14ac:dyDescent="0.25">
      <c r="B276" s="258">
        <v>2019</v>
      </c>
      <c r="C276" s="255" t="s">
        <v>40</v>
      </c>
      <c r="D276" s="645"/>
      <c r="E276" s="645"/>
      <c r="F276" s="645"/>
      <c r="G276" s="645"/>
      <c r="H276" s="645"/>
      <c r="I276" s="242" t="s">
        <v>556</v>
      </c>
      <c r="J276" s="414" t="s">
        <v>1411</v>
      </c>
      <c r="K276" s="616"/>
      <c r="L276" s="645"/>
      <c r="M276" s="616"/>
      <c r="N276" s="645"/>
      <c r="O276" s="255" t="s">
        <v>300</v>
      </c>
      <c r="P276" s="672"/>
      <c r="Q276" s="645"/>
      <c r="R276" s="674"/>
      <c r="S276" s="671"/>
      <c r="T276" s="671"/>
      <c r="U276" s="671"/>
      <c r="V276" s="671"/>
      <c r="W276" s="671"/>
      <c r="X276" s="616"/>
      <c r="Y276" s="645"/>
      <c r="Z276" s="645"/>
      <c r="AA276" s="645"/>
      <c r="AB276" s="645"/>
      <c r="AC276" s="679"/>
      <c r="AD276" s="243" t="s">
        <v>983</v>
      </c>
      <c r="AE276" s="235"/>
      <c r="AF276" s="235"/>
      <c r="AG276" s="235"/>
      <c r="AH276" s="235"/>
      <c r="AI276" s="235"/>
      <c r="AJ276" s="235"/>
      <c r="AK276" s="235"/>
      <c r="AL276" s="235"/>
      <c r="AM276" s="235"/>
      <c r="AN276" s="235"/>
      <c r="AO276" s="235"/>
      <c r="AP276" s="235"/>
      <c r="AQ276" s="599"/>
      <c r="AR276" s="645"/>
    </row>
    <row r="277" spans="2:44" ht="30" customHeight="1" x14ac:dyDescent="0.25">
      <c r="B277" s="256">
        <v>2017</v>
      </c>
      <c r="C277" s="240" t="s">
        <v>40</v>
      </c>
      <c r="D277" s="636" t="s">
        <v>472</v>
      </c>
      <c r="E277" s="636" t="s">
        <v>270</v>
      </c>
      <c r="F277" s="636" t="s">
        <v>537</v>
      </c>
      <c r="G277" s="636" t="s">
        <v>948</v>
      </c>
      <c r="H277" s="636" t="s">
        <v>722</v>
      </c>
      <c r="I277" s="239" t="s">
        <v>557</v>
      </c>
      <c r="J277" s="412" t="s">
        <v>1412</v>
      </c>
      <c r="K277" s="588" t="s">
        <v>545</v>
      </c>
      <c r="L277" s="636">
        <v>2</v>
      </c>
      <c r="M277" s="588" t="s">
        <v>1153</v>
      </c>
      <c r="N277" s="636" t="s">
        <v>18</v>
      </c>
      <c r="O277" s="246">
        <v>2017</v>
      </c>
      <c r="P277" s="647" t="s">
        <v>709</v>
      </c>
      <c r="Q277" s="636" t="s">
        <v>645</v>
      </c>
      <c r="R277" s="669" t="s">
        <v>646</v>
      </c>
      <c r="S277" s="631" t="s">
        <v>647</v>
      </c>
      <c r="T277" s="631">
        <v>900</v>
      </c>
      <c r="U277" s="631">
        <v>900</v>
      </c>
      <c r="V277" s="631">
        <v>0</v>
      </c>
      <c r="W277" s="631">
        <v>0</v>
      </c>
      <c r="X277" s="588" t="s">
        <v>1590</v>
      </c>
      <c r="Y277" s="636" t="s">
        <v>966</v>
      </c>
      <c r="Z277" s="636" t="s">
        <v>18</v>
      </c>
      <c r="AA277" s="588" t="s">
        <v>1059</v>
      </c>
      <c r="AB277" s="588" t="s">
        <v>1058</v>
      </c>
      <c r="AC277" s="590" t="s">
        <v>1170</v>
      </c>
      <c r="AD277" s="274" t="s">
        <v>982</v>
      </c>
      <c r="AE277" s="276"/>
      <c r="AF277" s="276"/>
      <c r="AG277" s="276">
        <v>0.3</v>
      </c>
      <c r="AH277" s="234">
        <v>0.5</v>
      </c>
      <c r="AI277" s="234">
        <v>0.7</v>
      </c>
      <c r="AJ277" s="234">
        <v>0.9</v>
      </c>
      <c r="AK277" s="234">
        <v>1</v>
      </c>
      <c r="AL277" s="234"/>
      <c r="AM277" s="234"/>
      <c r="AN277" s="234"/>
      <c r="AO277" s="234"/>
      <c r="AP277" s="234"/>
      <c r="AQ277" s="617"/>
      <c r="AR277" s="588" t="s">
        <v>1311</v>
      </c>
    </row>
    <row r="278" spans="2:44" s="160" customFormat="1" ht="30" customHeight="1" x14ac:dyDescent="0.25">
      <c r="B278" s="256">
        <v>2017</v>
      </c>
      <c r="C278" s="240" t="s">
        <v>40</v>
      </c>
      <c r="D278" s="637"/>
      <c r="E278" s="637"/>
      <c r="F278" s="637"/>
      <c r="G278" s="637"/>
      <c r="H278" s="637"/>
      <c r="I278" s="239" t="s">
        <v>557</v>
      </c>
      <c r="J278" s="412" t="s">
        <v>1412</v>
      </c>
      <c r="K278" s="589"/>
      <c r="L278" s="637"/>
      <c r="M278" s="589"/>
      <c r="N278" s="637"/>
      <c r="O278" s="246">
        <v>2017</v>
      </c>
      <c r="P278" s="648"/>
      <c r="Q278" s="637"/>
      <c r="R278" s="670"/>
      <c r="S278" s="632"/>
      <c r="T278" s="632"/>
      <c r="U278" s="632"/>
      <c r="V278" s="632"/>
      <c r="W278" s="632"/>
      <c r="X278" s="589"/>
      <c r="Y278" s="637"/>
      <c r="Z278" s="637"/>
      <c r="AA278" s="589"/>
      <c r="AB278" s="589"/>
      <c r="AC278" s="590"/>
      <c r="AD278" s="275" t="s">
        <v>983</v>
      </c>
      <c r="AE278" s="277"/>
      <c r="AF278" s="276"/>
      <c r="AG278" s="276"/>
      <c r="AH278" s="234"/>
      <c r="AI278" s="234"/>
      <c r="AJ278" s="234"/>
      <c r="AK278" s="234"/>
      <c r="AL278" s="234"/>
      <c r="AM278" s="234"/>
      <c r="AN278" s="234"/>
      <c r="AO278" s="234"/>
      <c r="AP278" s="234"/>
      <c r="AQ278" s="618"/>
      <c r="AR278" s="589"/>
    </row>
    <row r="279" spans="2:44" ht="30" customHeight="1" x14ac:dyDescent="0.25">
      <c r="B279" s="256">
        <v>2017</v>
      </c>
      <c r="C279" s="240" t="s">
        <v>40</v>
      </c>
      <c r="D279" s="636" t="s">
        <v>472</v>
      </c>
      <c r="E279" s="636" t="s">
        <v>270</v>
      </c>
      <c r="F279" s="636" t="s">
        <v>538</v>
      </c>
      <c r="G279" s="636" t="s">
        <v>948</v>
      </c>
      <c r="H279" s="636" t="s">
        <v>722</v>
      </c>
      <c r="I279" s="239" t="s">
        <v>558</v>
      </c>
      <c r="J279" s="412" t="s">
        <v>1413</v>
      </c>
      <c r="K279" s="588" t="s">
        <v>1752</v>
      </c>
      <c r="L279" s="636">
        <v>2</v>
      </c>
      <c r="M279" s="588" t="s">
        <v>1330</v>
      </c>
      <c r="N279" s="636" t="s">
        <v>18</v>
      </c>
      <c r="O279" s="246" t="s">
        <v>300</v>
      </c>
      <c r="P279" s="647" t="s">
        <v>709</v>
      </c>
      <c r="Q279" s="636" t="s">
        <v>648</v>
      </c>
      <c r="R279" s="669" t="s">
        <v>649</v>
      </c>
      <c r="S279" s="631" t="s">
        <v>647</v>
      </c>
      <c r="T279" s="631">
        <v>0</v>
      </c>
      <c r="U279" s="631">
        <v>0</v>
      </c>
      <c r="V279" s="631">
        <v>80000</v>
      </c>
      <c r="W279" s="631">
        <v>80000</v>
      </c>
      <c r="X279" s="588" t="s">
        <v>1591</v>
      </c>
      <c r="Y279" s="636" t="s">
        <v>966</v>
      </c>
      <c r="Z279" s="636" t="s">
        <v>18</v>
      </c>
      <c r="AA279" s="588" t="s">
        <v>1060</v>
      </c>
      <c r="AB279" s="588" t="s">
        <v>1061</v>
      </c>
      <c r="AC279" s="774" t="s">
        <v>1322</v>
      </c>
      <c r="AD279" s="282" t="s">
        <v>982</v>
      </c>
      <c r="AE279" s="283"/>
      <c r="AF279" s="283"/>
      <c r="AG279" s="283"/>
      <c r="AH279" s="227"/>
      <c r="AI279" s="227">
        <v>0.1</v>
      </c>
      <c r="AJ279" s="227"/>
      <c r="AK279" s="227">
        <v>0.5</v>
      </c>
      <c r="AL279" s="227"/>
      <c r="AM279" s="227">
        <v>0.8</v>
      </c>
      <c r="AN279" s="227">
        <v>1</v>
      </c>
      <c r="AO279" s="227"/>
      <c r="AP279" s="227"/>
      <c r="AQ279" s="633"/>
      <c r="AR279" s="606" t="s">
        <v>1337</v>
      </c>
    </row>
    <row r="280" spans="2:44" s="160" customFormat="1" ht="30" customHeight="1" x14ac:dyDescent="0.25">
      <c r="B280" s="256">
        <v>2017</v>
      </c>
      <c r="C280" s="240" t="s">
        <v>40</v>
      </c>
      <c r="D280" s="637"/>
      <c r="E280" s="637"/>
      <c r="F280" s="637"/>
      <c r="G280" s="637"/>
      <c r="H280" s="637"/>
      <c r="I280" s="239" t="s">
        <v>558</v>
      </c>
      <c r="J280" s="412" t="s">
        <v>1413</v>
      </c>
      <c r="K280" s="589"/>
      <c r="L280" s="637"/>
      <c r="M280" s="589"/>
      <c r="N280" s="637"/>
      <c r="O280" s="246" t="s">
        <v>300</v>
      </c>
      <c r="P280" s="648"/>
      <c r="Q280" s="637"/>
      <c r="R280" s="670"/>
      <c r="S280" s="632"/>
      <c r="T280" s="632"/>
      <c r="U280" s="632"/>
      <c r="V280" s="632"/>
      <c r="W280" s="632"/>
      <c r="X280" s="589"/>
      <c r="Y280" s="637"/>
      <c r="Z280" s="637"/>
      <c r="AA280" s="589"/>
      <c r="AB280" s="589"/>
      <c r="AC280" s="774"/>
      <c r="AD280" s="284" t="s">
        <v>983</v>
      </c>
      <c r="AE280" s="283"/>
      <c r="AF280" s="283"/>
      <c r="AG280" s="283"/>
      <c r="AH280" s="227"/>
      <c r="AI280" s="227"/>
      <c r="AJ280" s="227"/>
      <c r="AK280" s="227"/>
      <c r="AL280" s="227"/>
      <c r="AM280" s="227"/>
      <c r="AN280" s="227"/>
      <c r="AO280" s="227"/>
      <c r="AP280" s="227"/>
      <c r="AQ280" s="634"/>
      <c r="AR280" s="587"/>
    </row>
    <row r="281" spans="2:44" s="191" customFormat="1" ht="30" hidden="1" customHeight="1" x14ac:dyDescent="0.25">
      <c r="B281" s="257">
        <v>2018</v>
      </c>
      <c r="C281" s="251" t="s">
        <v>40</v>
      </c>
      <c r="D281" s="651" t="s">
        <v>472</v>
      </c>
      <c r="E281" s="651" t="s">
        <v>270</v>
      </c>
      <c r="F281" s="651" t="s">
        <v>538</v>
      </c>
      <c r="G281" s="651" t="s">
        <v>948</v>
      </c>
      <c r="H281" s="651" t="s">
        <v>722</v>
      </c>
      <c r="I281" s="241" t="s">
        <v>558</v>
      </c>
      <c r="J281" s="413" t="s">
        <v>1414</v>
      </c>
      <c r="K281" s="619" t="s">
        <v>1753</v>
      </c>
      <c r="L281" s="651">
        <v>2</v>
      </c>
      <c r="M281" s="619" t="s">
        <v>1153</v>
      </c>
      <c r="N281" s="651" t="s">
        <v>18</v>
      </c>
      <c r="O281" s="251" t="s">
        <v>300</v>
      </c>
      <c r="P281" s="656" t="s">
        <v>709</v>
      </c>
      <c r="Q281" s="651" t="s">
        <v>1247</v>
      </c>
      <c r="R281" s="666" t="s">
        <v>1210</v>
      </c>
      <c r="S281" s="654" t="s">
        <v>1210</v>
      </c>
      <c r="T281" s="654">
        <v>0</v>
      </c>
      <c r="U281" s="654">
        <v>0</v>
      </c>
      <c r="V281" s="654">
        <v>0</v>
      </c>
      <c r="W281" s="683">
        <v>88000</v>
      </c>
      <c r="X281" s="619" t="s">
        <v>1202</v>
      </c>
      <c r="Y281" s="651" t="s">
        <v>966</v>
      </c>
      <c r="Z281" s="651" t="s">
        <v>18</v>
      </c>
      <c r="AA281" s="619" t="s">
        <v>1060</v>
      </c>
      <c r="AB281" s="619" t="s">
        <v>1061</v>
      </c>
      <c r="AC281" s="653" t="s">
        <v>986</v>
      </c>
      <c r="AD281" s="244" t="s">
        <v>982</v>
      </c>
      <c r="AE281" s="236"/>
      <c r="AF281" s="236"/>
      <c r="AG281" s="236"/>
      <c r="AH281" s="236"/>
      <c r="AI281" s="236">
        <v>0.1</v>
      </c>
      <c r="AJ281" s="236"/>
      <c r="AK281" s="236">
        <v>0.5</v>
      </c>
      <c r="AL281" s="236"/>
      <c r="AM281" s="236">
        <v>0.8</v>
      </c>
      <c r="AN281" s="236">
        <v>1</v>
      </c>
      <c r="AO281" s="236"/>
      <c r="AP281" s="236"/>
      <c r="AQ281" s="594"/>
      <c r="AR281" s="619" t="s">
        <v>1062</v>
      </c>
    </row>
    <row r="282" spans="2:44" s="191" customFormat="1" ht="30" hidden="1" customHeight="1" x14ac:dyDescent="0.25">
      <c r="B282" s="257">
        <v>2018</v>
      </c>
      <c r="C282" s="251" t="s">
        <v>40</v>
      </c>
      <c r="D282" s="652"/>
      <c r="E282" s="652"/>
      <c r="F282" s="652"/>
      <c r="G282" s="652"/>
      <c r="H282" s="652"/>
      <c r="I282" s="241" t="s">
        <v>558</v>
      </c>
      <c r="J282" s="413" t="s">
        <v>1414</v>
      </c>
      <c r="K282" s="620"/>
      <c r="L282" s="652"/>
      <c r="M282" s="620"/>
      <c r="N282" s="652"/>
      <c r="O282" s="251" t="s">
        <v>300</v>
      </c>
      <c r="P282" s="657"/>
      <c r="Q282" s="652"/>
      <c r="R282" s="667"/>
      <c r="S282" s="655"/>
      <c r="T282" s="655"/>
      <c r="U282" s="655"/>
      <c r="V282" s="655"/>
      <c r="W282" s="684"/>
      <c r="X282" s="620"/>
      <c r="Y282" s="652"/>
      <c r="Z282" s="652"/>
      <c r="AA282" s="620"/>
      <c r="AB282" s="620"/>
      <c r="AC282" s="665"/>
      <c r="AD282" s="244" t="s">
        <v>983</v>
      </c>
      <c r="AE282" s="259"/>
      <c r="AF282" s="260"/>
      <c r="AG282" s="260"/>
      <c r="AH282" s="260"/>
      <c r="AI282" s="260"/>
      <c r="AJ282" s="260"/>
      <c r="AK282" s="260"/>
      <c r="AL282" s="260"/>
      <c r="AM282" s="260"/>
      <c r="AN282" s="260"/>
      <c r="AO282" s="260"/>
      <c r="AP282" s="260"/>
      <c r="AQ282" s="595"/>
      <c r="AR282" s="620"/>
    </row>
    <row r="283" spans="2:44" s="191" customFormat="1" ht="30" hidden="1" customHeight="1" x14ac:dyDescent="0.25">
      <c r="B283" s="257">
        <v>2019</v>
      </c>
      <c r="C283" s="251" t="s">
        <v>40</v>
      </c>
      <c r="D283" s="651" t="s">
        <v>472</v>
      </c>
      <c r="E283" s="651" t="s">
        <v>270</v>
      </c>
      <c r="F283" s="651" t="s">
        <v>538</v>
      </c>
      <c r="G283" s="651" t="s">
        <v>948</v>
      </c>
      <c r="H283" s="651" t="s">
        <v>722</v>
      </c>
      <c r="I283" s="241" t="s">
        <v>558</v>
      </c>
      <c r="J283" s="413" t="s">
        <v>1415</v>
      </c>
      <c r="K283" s="619" t="s">
        <v>1754</v>
      </c>
      <c r="L283" s="651">
        <v>2</v>
      </c>
      <c r="M283" s="619" t="s">
        <v>1153</v>
      </c>
      <c r="N283" s="651" t="s">
        <v>18</v>
      </c>
      <c r="O283" s="251" t="s">
        <v>300</v>
      </c>
      <c r="P283" s="656" t="s">
        <v>709</v>
      </c>
      <c r="Q283" s="651" t="s">
        <v>1248</v>
      </c>
      <c r="R283" s="666" t="s">
        <v>1210</v>
      </c>
      <c r="S283" s="654" t="s">
        <v>1210</v>
      </c>
      <c r="T283" s="654">
        <v>0</v>
      </c>
      <c r="U283" s="654">
        <v>0</v>
      </c>
      <c r="V283" s="654">
        <v>0</v>
      </c>
      <c r="W283" s="654">
        <v>96800</v>
      </c>
      <c r="X283" s="619" t="s">
        <v>1202</v>
      </c>
      <c r="Y283" s="651" t="s">
        <v>966</v>
      </c>
      <c r="Z283" s="651" t="s">
        <v>18</v>
      </c>
      <c r="AA283" s="619" t="s">
        <v>1060</v>
      </c>
      <c r="AB283" s="619" t="s">
        <v>1061</v>
      </c>
      <c r="AC283" s="653" t="s">
        <v>987</v>
      </c>
      <c r="AD283" s="244" t="s">
        <v>982</v>
      </c>
      <c r="AE283" s="236"/>
      <c r="AF283" s="236"/>
      <c r="AG283" s="236"/>
      <c r="AH283" s="236"/>
      <c r="AI283" s="236">
        <v>0.1</v>
      </c>
      <c r="AJ283" s="236"/>
      <c r="AK283" s="236">
        <v>0.5</v>
      </c>
      <c r="AL283" s="236"/>
      <c r="AM283" s="236">
        <v>0.8</v>
      </c>
      <c r="AN283" s="236">
        <v>1</v>
      </c>
      <c r="AO283" s="236"/>
      <c r="AP283" s="236"/>
      <c r="AQ283" s="594"/>
      <c r="AR283" s="619" t="s">
        <v>1062</v>
      </c>
    </row>
    <row r="284" spans="2:44" s="191" customFormat="1" ht="30" hidden="1" customHeight="1" x14ac:dyDescent="0.25">
      <c r="B284" s="257">
        <v>2019</v>
      </c>
      <c r="C284" s="251" t="s">
        <v>40</v>
      </c>
      <c r="D284" s="652"/>
      <c r="E284" s="652"/>
      <c r="F284" s="652"/>
      <c r="G284" s="652"/>
      <c r="H284" s="652"/>
      <c r="I284" s="241" t="s">
        <v>558</v>
      </c>
      <c r="J284" s="413" t="s">
        <v>1415</v>
      </c>
      <c r="K284" s="620"/>
      <c r="L284" s="652"/>
      <c r="M284" s="620"/>
      <c r="N284" s="652"/>
      <c r="O284" s="251" t="s">
        <v>300</v>
      </c>
      <c r="P284" s="657"/>
      <c r="Q284" s="652"/>
      <c r="R284" s="667"/>
      <c r="S284" s="655"/>
      <c r="T284" s="655"/>
      <c r="U284" s="655"/>
      <c r="V284" s="655"/>
      <c r="W284" s="655"/>
      <c r="X284" s="620"/>
      <c r="Y284" s="652"/>
      <c r="Z284" s="652"/>
      <c r="AA284" s="620"/>
      <c r="AB284" s="620"/>
      <c r="AC284" s="665"/>
      <c r="AD284" s="244" t="s">
        <v>983</v>
      </c>
      <c r="AE284" s="259"/>
      <c r="AF284" s="260"/>
      <c r="AG284" s="260"/>
      <c r="AH284" s="260"/>
      <c r="AI284" s="260"/>
      <c r="AJ284" s="260"/>
      <c r="AK284" s="260"/>
      <c r="AL284" s="260"/>
      <c r="AM284" s="260"/>
      <c r="AN284" s="260"/>
      <c r="AO284" s="260"/>
      <c r="AP284" s="260"/>
      <c r="AQ284" s="595"/>
      <c r="AR284" s="620"/>
    </row>
    <row r="285" spans="2:44" ht="30" customHeight="1" x14ac:dyDescent="0.25">
      <c r="B285" s="256">
        <v>2017</v>
      </c>
      <c r="C285" s="240" t="s">
        <v>40</v>
      </c>
      <c r="D285" s="636" t="s">
        <v>472</v>
      </c>
      <c r="E285" s="636" t="s">
        <v>270</v>
      </c>
      <c r="F285" s="636" t="s">
        <v>539</v>
      </c>
      <c r="G285" s="636" t="s">
        <v>948</v>
      </c>
      <c r="H285" s="636" t="s">
        <v>722</v>
      </c>
      <c r="I285" s="417" t="s">
        <v>559</v>
      </c>
      <c r="J285" s="412" t="s">
        <v>1416</v>
      </c>
      <c r="K285" s="588" t="s">
        <v>1755</v>
      </c>
      <c r="L285" s="636">
        <v>2</v>
      </c>
      <c r="M285" s="588" t="s">
        <v>1326</v>
      </c>
      <c r="N285" s="636" t="s">
        <v>18</v>
      </c>
      <c r="O285" s="246">
        <v>2017</v>
      </c>
      <c r="P285" s="647" t="s">
        <v>629</v>
      </c>
      <c r="Q285" s="636" t="s">
        <v>632</v>
      </c>
      <c r="R285" s="669" t="s">
        <v>625</v>
      </c>
      <c r="S285" s="631" t="s">
        <v>630</v>
      </c>
      <c r="T285" s="631">
        <v>30000</v>
      </c>
      <c r="U285" s="631">
        <v>24273</v>
      </c>
      <c r="V285" s="631">
        <v>0</v>
      </c>
      <c r="W285" s="631">
        <v>0</v>
      </c>
      <c r="X285" s="588" t="s">
        <v>1592</v>
      </c>
      <c r="Y285" s="636" t="s">
        <v>966</v>
      </c>
      <c r="Z285" s="636" t="s">
        <v>18</v>
      </c>
      <c r="AA285" s="588" t="s">
        <v>1063</v>
      </c>
      <c r="AB285" s="588" t="s">
        <v>1312</v>
      </c>
      <c r="AC285" s="590" t="s">
        <v>1170</v>
      </c>
      <c r="AD285" s="274" t="s">
        <v>982</v>
      </c>
      <c r="AE285" s="276">
        <v>0.2</v>
      </c>
      <c r="AF285" s="276"/>
      <c r="AG285" s="276">
        <v>0.5</v>
      </c>
      <c r="AH285" s="234"/>
      <c r="AI285" s="234">
        <v>0.7</v>
      </c>
      <c r="AJ285" s="234"/>
      <c r="AK285" s="234">
        <v>0.9</v>
      </c>
      <c r="AL285" s="234">
        <v>1</v>
      </c>
      <c r="AM285" s="234"/>
      <c r="AN285" s="234"/>
      <c r="AO285" s="234"/>
      <c r="AP285" s="234"/>
      <c r="AQ285" s="606"/>
      <c r="AR285" s="588" t="s">
        <v>1329</v>
      </c>
    </row>
    <row r="286" spans="2:44" s="161" customFormat="1" ht="30" customHeight="1" x14ac:dyDescent="0.25">
      <c r="B286" s="256">
        <v>2017</v>
      </c>
      <c r="C286" s="240" t="s">
        <v>40</v>
      </c>
      <c r="D286" s="637"/>
      <c r="E286" s="637"/>
      <c r="F286" s="637"/>
      <c r="G286" s="637"/>
      <c r="H286" s="637"/>
      <c r="I286" s="239" t="s">
        <v>559</v>
      </c>
      <c r="J286" s="412" t="s">
        <v>1416</v>
      </c>
      <c r="K286" s="589"/>
      <c r="L286" s="637"/>
      <c r="M286" s="668"/>
      <c r="N286" s="637"/>
      <c r="O286" s="246">
        <v>2017</v>
      </c>
      <c r="P286" s="648"/>
      <c r="Q286" s="637"/>
      <c r="R286" s="670"/>
      <c r="S286" s="632"/>
      <c r="T286" s="632"/>
      <c r="U286" s="632"/>
      <c r="V286" s="632"/>
      <c r="W286" s="632"/>
      <c r="X286" s="589"/>
      <c r="Y286" s="637"/>
      <c r="Z286" s="637"/>
      <c r="AA286" s="589"/>
      <c r="AB286" s="589"/>
      <c r="AC286" s="590"/>
      <c r="AD286" s="275" t="s">
        <v>983</v>
      </c>
      <c r="AE286" s="277">
        <v>0.2</v>
      </c>
      <c r="AF286" s="276"/>
      <c r="AG286" s="276">
        <v>0.2</v>
      </c>
      <c r="AH286" s="140"/>
      <c r="AI286" s="140"/>
      <c r="AJ286" s="140"/>
      <c r="AK286" s="140"/>
      <c r="AL286" s="140"/>
      <c r="AM286" s="140"/>
      <c r="AN286" s="140"/>
      <c r="AO286" s="140"/>
      <c r="AP286" s="140"/>
      <c r="AQ286" s="587"/>
      <c r="AR286" s="589"/>
    </row>
    <row r="287" spans="2:44" s="211" customFormat="1" ht="30" hidden="1" customHeight="1" x14ac:dyDescent="0.25">
      <c r="B287" s="257">
        <v>2018</v>
      </c>
      <c r="C287" s="244" t="s">
        <v>40</v>
      </c>
      <c r="D287" s="651" t="s">
        <v>472</v>
      </c>
      <c r="E287" s="651" t="s">
        <v>270</v>
      </c>
      <c r="F287" s="651" t="s">
        <v>539</v>
      </c>
      <c r="G287" s="651" t="s">
        <v>948</v>
      </c>
      <c r="H287" s="651" t="s">
        <v>722</v>
      </c>
      <c r="I287" s="241" t="s">
        <v>559</v>
      </c>
      <c r="J287" s="413" t="s">
        <v>1417</v>
      </c>
      <c r="K287" s="619" t="s">
        <v>1756</v>
      </c>
      <c r="L287" s="651">
        <v>2</v>
      </c>
      <c r="M287" s="619" t="s">
        <v>1326</v>
      </c>
      <c r="N287" s="651" t="s">
        <v>18</v>
      </c>
      <c r="O287" s="251">
        <v>2018</v>
      </c>
      <c r="P287" s="656" t="s">
        <v>629</v>
      </c>
      <c r="Q287" s="651" t="s">
        <v>1247</v>
      </c>
      <c r="R287" s="666" t="s">
        <v>1210</v>
      </c>
      <c r="S287" s="654" t="s">
        <v>1210</v>
      </c>
      <c r="T287" s="654">
        <v>0</v>
      </c>
      <c r="U287" s="683">
        <v>30000</v>
      </c>
      <c r="V287" s="654">
        <v>0</v>
      </c>
      <c r="W287" s="654">
        <v>0</v>
      </c>
      <c r="X287" s="619" t="s">
        <v>742</v>
      </c>
      <c r="Y287" s="651" t="s">
        <v>966</v>
      </c>
      <c r="Z287" s="651" t="s">
        <v>18</v>
      </c>
      <c r="AA287" s="619" t="s">
        <v>1265</v>
      </c>
      <c r="AB287" s="619" t="s">
        <v>1313</v>
      </c>
      <c r="AC287" s="653" t="s">
        <v>986</v>
      </c>
      <c r="AD287" s="244" t="s">
        <v>982</v>
      </c>
      <c r="AE287" s="236">
        <v>0.2</v>
      </c>
      <c r="AF287" s="236"/>
      <c r="AG287" s="236">
        <v>0.5</v>
      </c>
      <c r="AH287" s="236"/>
      <c r="AI287" s="236">
        <v>0.7</v>
      </c>
      <c r="AJ287" s="236"/>
      <c r="AK287" s="236">
        <v>0.9</v>
      </c>
      <c r="AL287" s="236">
        <v>1</v>
      </c>
      <c r="AM287" s="201"/>
      <c r="AN287" s="201"/>
      <c r="AO287" s="201"/>
      <c r="AP287" s="201"/>
      <c r="AQ287" s="594"/>
      <c r="AR287" s="619" t="s">
        <v>1064</v>
      </c>
    </row>
    <row r="288" spans="2:44" s="211" customFormat="1" ht="30" hidden="1" customHeight="1" x14ac:dyDescent="0.25">
      <c r="B288" s="257">
        <v>2018</v>
      </c>
      <c r="C288" s="244" t="s">
        <v>40</v>
      </c>
      <c r="D288" s="652"/>
      <c r="E288" s="652"/>
      <c r="F288" s="652"/>
      <c r="G288" s="652"/>
      <c r="H288" s="652"/>
      <c r="I288" s="241" t="s">
        <v>559</v>
      </c>
      <c r="J288" s="413" t="s">
        <v>1417</v>
      </c>
      <c r="K288" s="620"/>
      <c r="L288" s="652"/>
      <c r="M288" s="682"/>
      <c r="N288" s="652"/>
      <c r="O288" s="251">
        <v>2018</v>
      </c>
      <c r="P288" s="657"/>
      <c r="Q288" s="652"/>
      <c r="R288" s="667"/>
      <c r="S288" s="655"/>
      <c r="T288" s="655"/>
      <c r="U288" s="684"/>
      <c r="V288" s="655"/>
      <c r="W288" s="655"/>
      <c r="X288" s="620"/>
      <c r="Y288" s="652"/>
      <c r="Z288" s="652"/>
      <c r="AA288" s="620"/>
      <c r="AB288" s="620"/>
      <c r="AC288" s="653"/>
      <c r="AD288" s="244" t="s">
        <v>983</v>
      </c>
      <c r="AE288" s="237"/>
      <c r="AF288" s="236"/>
      <c r="AG288" s="236"/>
      <c r="AH288" s="236"/>
      <c r="AI288" s="236"/>
      <c r="AJ288" s="236"/>
      <c r="AK288" s="236"/>
      <c r="AL288" s="236"/>
      <c r="AM288" s="201"/>
      <c r="AN288" s="201"/>
      <c r="AO288" s="201"/>
      <c r="AP288" s="201"/>
      <c r="AQ288" s="595"/>
      <c r="AR288" s="620"/>
    </row>
    <row r="289" spans="2:44" s="211" customFormat="1" ht="30" hidden="1" customHeight="1" x14ac:dyDescent="0.25">
      <c r="B289" s="257">
        <v>2019</v>
      </c>
      <c r="C289" s="244" t="s">
        <v>40</v>
      </c>
      <c r="D289" s="651" t="s">
        <v>472</v>
      </c>
      <c r="E289" s="651" t="s">
        <v>270</v>
      </c>
      <c r="F289" s="651" t="s">
        <v>539</v>
      </c>
      <c r="G289" s="651" t="s">
        <v>948</v>
      </c>
      <c r="H289" s="651" t="s">
        <v>722</v>
      </c>
      <c r="I289" s="241" t="s">
        <v>559</v>
      </c>
      <c r="J289" s="413" t="s">
        <v>1418</v>
      </c>
      <c r="K289" s="619" t="s">
        <v>1757</v>
      </c>
      <c r="L289" s="651">
        <v>2</v>
      </c>
      <c r="M289" s="619" t="s">
        <v>1326</v>
      </c>
      <c r="N289" s="651" t="s">
        <v>18</v>
      </c>
      <c r="O289" s="251">
        <v>2019</v>
      </c>
      <c r="P289" s="656" t="s">
        <v>629</v>
      </c>
      <c r="Q289" s="651" t="s">
        <v>1248</v>
      </c>
      <c r="R289" s="666" t="s">
        <v>1210</v>
      </c>
      <c r="S289" s="654" t="s">
        <v>1210</v>
      </c>
      <c r="T289" s="654">
        <v>0</v>
      </c>
      <c r="U289" s="654">
        <v>30000</v>
      </c>
      <c r="V289" s="654">
        <v>0</v>
      </c>
      <c r="W289" s="654">
        <v>0</v>
      </c>
      <c r="X289" s="619" t="s">
        <v>742</v>
      </c>
      <c r="Y289" s="651" t="s">
        <v>966</v>
      </c>
      <c r="Z289" s="651" t="s">
        <v>18</v>
      </c>
      <c r="AA289" s="619" t="s">
        <v>1265</v>
      </c>
      <c r="AB289" s="619" t="s">
        <v>1313</v>
      </c>
      <c r="AC289" s="653" t="s">
        <v>987</v>
      </c>
      <c r="AD289" s="244" t="s">
        <v>982</v>
      </c>
      <c r="AE289" s="236">
        <v>0.2</v>
      </c>
      <c r="AF289" s="236"/>
      <c r="AG289" s="236">
        <v>0.5</v>
      </c>
      <c r="AH289" s="236"/>
      <c r="AI289" s="236">
        <v>0.7</v>
      </c>
      <c r="AJ289" s="236"/>
      <c r="AK289" s="236">
        <v>0.9</v>
      </c>
      <c r="AL289" s="236">
        <v>1</v>
      </c>
      <c r="AM289" s="201"/>
      <c r="AN289" s="201"/>
      <c r="AO289" s="201"/>
      <c r="AP289" s="201"/>
      <c r="AQ289" s="594"/>
      <c r="AR289" s="619" t="s">
        <v>1064</v>
      </c>
    </row>
    <row r="290" spans="2:44" s="211" customFormat="1" ht="30" hidden="1" customHeight="1" x14ac:dyDescent="0.25">
      <c r="B290" s="257">
        <v>2019</v>
      </c>
      <c r="C290" s="244" t="s">
        <v>40</v>
      </c>
      <c r="D290" s="652"/>
      <c r="E290" s="652"/>
      <c r="F290" s="652"/>
      <c r="G290" s="652"/>
      <c r="H290" s="652"/>
      <c r="I290" s="241" t="s">
        <v>559</v>
      </c>
      <c r="J290" s="413" t="s">
        <v>1418</v>
      </c>
      <c r="K290" s="620"/>
      <c r="L290" s="652"/>
      <c r="M290" s="682"/>
      <c r="N290" s="652"/>
      <c r="O290" s="251">
        <v>2019</v>
      </c>
      <c r="P290" s="657"/>
      <c r="Q290" s="652"/>
      <c r="R290" s="667"/>
      <c r="S290" s="655"/>
      <c r="T290" s="655"/>
      <c r="U290" s="655"/>
      <c r="V290" s="655"/>
      <c r="W290" s="655"/>
      <c r="X290" s="620"/>
      <c r="Y290" s="652"/>
      <c r="Z290" s="652"/>
      <c r="AA290" s="620"/>
      <c r="AB290" s="620"/>
      <c r="AC290" s="653"/>
      <c r="AD290" s="244" t="s">
        <v>983</v>
      </c>
      <c r="AE290" s="237"/>
      <c r="AF290" s="236"/>
      <c r="AG290" s="236"/>
      <c r="AH290" s="236"/>
      <c r="AI290" s="236"/>
      <c r="AJ290" s="236"/>
      <c r="AK290" s="236"/>
      <c r="AL290" s="236"/>
      <c r="AM290" s="201"/>
      <c r="AN290" s="201"/>
      <c r="AO290" s="201"/>
      <c r="AP290" s="201"/>
      <c r="AQ290" s="595"/>
      <c r="AR290" s="620"/>
    </row>
    <row r="291" spans="2:44" ht="38.25" customHeight="1" x14ac:dyDescent="0.25">
      <c r="B291" s="256">
        <v>2017</v>
      </c>
      <c r="C291" s="246" t="s">
        <v>8</v>
      </c>
      <c r="D291" s="636" t="s">
        <v>473</v>
      </c>
      <c r="E291" s="636" t="s">
        <v>911</v>
      </c>
      <c r="F291" s="636" t="s">
        <v>777</v>
      </c>
      <c r="G291" s="636" t="s">
        <v>845</v>
      </c>
      <c r="H291" s="636" t="s">
        <v>722</v>
      </c>
      <c r="I291" s="239" t="s">
        <v>560</v>
      </c>
      <c r="J291" s="412" t="s">
        <v>1419</v>
      </c>
      <c r="K291" s="588" t="s">
        <v>1758</v>
      </c>
      <c r="L291" s="636">
        <v>9</v>
      </c>
      <c r="M291" s="588" t="s">
        <v>1154</v>
      </c>
      <c r="N291" s="636" t="s">
        <v>18</v>
      </c>
      <c r="O291" s="246" t="s">
        <v>618</v>
      </c>
      <c r="P291" s="647" t="s">
        <v>18</v>
      </c>
      <c r="Q291" s="636" t="s">
        <v>18</v>
      </c>
      <c r="R291" s="669" t="s">
        <v>18</v>
      </c>
      <c r="S291" s="631" t="s">
        <v>18</v>
      </c>
      <c r="T291" s="631">
        <v>0</v>
      </c>
      <c r="U291" s="631">
        <v>0</v>
      </c>
      <c r="V291" s="631">
        <v>0</v>
      </c>
      <c r="W291" s="631">
        <v>0</v>
      </c>
      <c r="X291" s="588" t="s">
        <v>730</v>
      </c>
      <c r="Y291" s="636" t="s">
        <v>966</v>
      </c>
      <c r="Z291" s="636" t="s">
        <v>18</v>
      </c>
      <c r="AA291" s="588" t="s">
        <v>1068</v>
      </c>
      <c r="AB291" s="588" t="s">
        <v>1349</v>
      </c>
      <c r="AC291" s="590" t="s">
        <v>1170</v>
      </c>
      <c r="AD291" s="274" t="s">
        <v>982</v>
      </c>
      <c r="AE291" s="276"/>
      <c r="AF291" s="276"/>
      <c r="AG291" s="276">
        <v>0.1</v>
      </c>
      <c r="AH291" s="144"/>
      <c r="AI291" s="144"/>
      <c r="AJ291" s="144">
        <v>0.5</v>
      </c>
      <c r="AK291" s="144"/>
      <c r="AL291" s="144"/>
      <c r="AM291" s="144">
        <v>0.75</v>
      </c>
      <c r="AN291" s="144"/>
      <c r="AO291" s="144"/>
      <c r="AP291" s="144">
        <v>1</v>
      </c>
      <c r="AQ291" s="606"/>
      <c r="AR291" s="588" t="s">
        <v>1203</v>
      </c>
    </row>
    <row r="292" spans="2:44" s="162" customFormat="1" ht="30" customHeight="1" x14ac:dyDescent="0.25">
      <c r="B292" s="256">
        <v>2017</v>
      </c>
      <c r="C292" s="246" t="s">
        <v>8</v>
      </c>
      <c r="D292" s="637"/>
      <c r="E292" s="637"/>
      <c r="F292" s="637"/>
      <c r="G292" s="637"/>
      <c r="H292" s="637"/>
      <c r="I292" s="239" t="s">
        <v>560</v>
      </c>
      <c r="J292" s="412" t="s">
        <v>1419</v>
      </c>
      <c r="K292" s="589"/>
      <c r="L292" s="637"/>
      <c r="M292" s="668"/>
      <c r="N292" s="637"/>
      <c r="O292" s="246" t="s">
        <v>618</v>
      </c>
      <c r="P292" s="648"/>
      <c r="Q292" s="637"/>
      <c r="R292" s="670"/>
      <c r="S292" s="632"/>
      <c r="T292" s="632"/>
      <c r="U292" s="632"/>
      <c r="V292" s="632"/>
      <c r="W292" s="632"/>
      <c r="X292" s="589"/>
      <c r="Y292" s="637"/>
      <c r="Z292" s="637"/>
      <c r="AA292" s="589"/>
      <c r="AB292" s="589"/>
      <c r="AC292" s="590"/>
      <c r="AD292" s="275" t="s">
        <v>983</v>
      </c>
      <c r="AE292" s="276"/>
      <c r="AF292" s="276"/>
      <c r="AG292" s="276"/>
      <c r="AH292" s="144"/>
      <c r="AI292" s="144"/>
      <c r="AJ292" s="144"/>
      <c r="AK292" s="144"/>
      <c r="AL292" s="144"/>
      <c r="AM292" s="144"/>
      <c r="AN292" s="144"/>
      <c r="AO292" s="144"/>
      <c r="AP292" s="144"/>
      <c r="AQ292" s="587"/>
      <c r="AR292" s="589"/>
    </row>
    <row r="293" spans="2:44" s="162" customFormat="1" ht="30" hidden="1" customHeight="1" x14ac:dyDescent="0.25">
      <c r="B293" s="257">
        <v>2018</v>
      </c>
      <c r="C293" s="293" t="s">
        <v>8</v>
      </c>
      <c r="D293" s="651" t="s">
        <v>473</v>
      </c>
      <c r="E293" s="651" t="s">
        <v>911</v>
      </c>
      <c r="F293" s="651" t="s">
        <v>777</v>
      </c>
      <c r="G293" s="651" t="s">
        <v>845</v>
      </c>
      <c r="H293" s="651" t="s">
        <v>722</v>
      </c>
      <c r="I293" s="241" t="s">
        <v>560</v>
      </c>
      <c r="J293" s="413" t="s">
        <v>1420</v>
      </c>
      <c r="K293" s="619" t="s">
        <v>1759</v>
      </c>
      <c r="L293" s="651">
        <v>9</v>
      </c>
      <c r="M293" s="619" t="s">
        <v>1154</v>
      </c>
      <c r="N293" s="651" t="s">
        <v>18</v>
      </c>
      <c r="O293" s="251" t="s">
        <v>618</v>
      </c>
      <c r="P293" s="656" t="s">
        <v>18</v>
      </c>
      <c r="Q293" s="651" t="s">
        <v>18</v>
      </c>
      <c r="R293" s="666" t="s">
        <v>18</v>
      </c>
      <c r="S293" s="654" t="s">
        <v>18</v>
      </c>
      <c r="T293" s="654">
        <v>0</v>
      </c>
      <c r="U293" s="654">
        <v>0</v>
      </c>
      <c r="V293" s="654">
        <v>0</v>
      </c>
      <c r="W293" s="654">
        <v>0</v>
      </c>
      <c r="X293" s="619" t="s">
        <v>730</v>
      </c>
      <c r="Y293" s="651" t="s">
        <v>966</v>
      </c>
      <c r="Z293" s="651" t="s">
        <v>18</v>
      </c>
      <c r="AA293" s="619" t="s">
        <v>1069</v>
      </c>
      <c r="AB293" s="619" t="s">
        <v>1350</v>
      </c>
      <c r="AC293" s="658" t="s">
        <v>986</v>
      </c>
      <c r="AD293" s="195" t="s">
        <v>982</v>
      </c>
      <c r="AE293" s="201"/>
      <c r="AF293" s="201"/>
      <c r="AG293" s="201">
        <v>0.1</v>
      </c>
      <c r="AH293" s="201"/>
      <c r="AI293" s="201"/>
      <c r="AJ293" s="201">
        <v>0.5</v>
      </c>
      <c r="AK293" s="201"/>
      <c r="AL293" s="201"/>
      <c r="AM293" s="201">
        <v>0.75</v>
      </c>
      <c r="AN293" s="201"/>
      <c r="AO293" s="201"/>
      <c r="AP293" s="201">
        <v>1</v>
      </c>
      <c r="AQ293" s="594"/>
      <c r="AR293" s="619" t="s">
        <v>1204</v>
      </c>
    </row>
    <row r="294" spans="2:44" s="191" customFormat="1" ht="30" hidden="1" customHeight="1" x14ac:dyDescent="0.25">
      <c r="B294" s="257">
        <v>2018</v>
      </c>
      <c r="C294" s="293" t="s">
        <v>8</v>
      </c>
      <c r="D294" s="652"/>
      <c r="E294" s="652"/>
      <c r="F294" s="652"/>
      <c r="G294" s="652"/>
      <c r="H294" s="652"/>
      <c r="I294" s="241" t="s">
        <v>560</v>
      </c>
      <c r="J294" s="413" t="s">
        <v>1420</v>
      </c>
      <c r="K294" s="620"/>
      <c r="L294" s="652"/>
      <c r="M294" s="620"/>
      <c r="N294" s="652"/>
      <c r="O294" s="251" t="s">
        <v>618</v>
      </c>
      <c r="P294" s="657"/>
      <c r="Q294" s="652"/>
      <c r="R294" s="667"/>
      <c r="S294" s="655"/>
      <c r="T294" s="655"/>
      <c r="U294" s="655"/>
      <c r="V294" s="655"/>
      <c r="W294" s="655"/>
      <c r="X294" s="620"/>
      <c r="Y294" s="652"/>
      <c r="Z294" s="652"/>
      <c r="AA294" s="620"/>
      <c r="AB294" s="620"/>
      <c r="AC294" s="677"/>
      <c r="AD294" s="195" t="s">
        <v>983</v>
      </c>
      <c r="AE294" s="198"/>
      <c r="AF294" s="199"/>
      <c r="AG294" s="199"/>
      <c r="AH294" s="199"/>
      <c r="AI294" s="199"/>
      <c r="AJ294" s="199"/>
      <c r="AK294" s="199"/>
      <c r="AL294" s="199"/>
      <c r="AM294" s="199"/>
      <c r="AN294" s="199"/>
      <c r="AO294" s="199"/>
      <c r="AP294" s="199"/>
      <c r="AQ294" s="595"/>
      <c r="AR294" s="620"/>
    </row>
    <row r="295" spans="2:44" s="162" customFormat="1" ht="30" hidden="1" customHeight="1" x14ac:dyDescent="0.25">
      <c r="B295" s="257">
        <v>2019</v>
      </c>
      <c r="C295" s="293" t="s">
        <v>8</v>
      </c>
      <c r="D295" s="651" t="s">
        <v>473</v>
      </c>
      <c r="E295" s="651" t="s">
        <v>911</v>
      </c>
      <c r="F295" s="651" t="s">
        <v>777</v>
      </c>
      <c r="G295" s="651" t="s">
        <v>845</v>
      </c>
      <c r="H295" s="651" t="s">
        <v>722</v>
      </c>
      <c r="I295" s="241" t="s">
        <v>560</v>
      </c>
      <c r="J295" s="413" t="s">
        <v>1421</v>
      </c>
      <c r="K295" s="619" t="s">
        <v>1760</v>
      </c>
      <c r="L295" s="651">
        <v>9</v>
      </c>
      <c r="M295" s="619" t="s">
        <v>1154</v>
      </c>
      <c r="N295" s="651" t="s">
        <v>18</v>
      </c>
      <c r="O295" s="251" t="s">
        <v>618</v>
      </c>
      <c r="P295" s="656" t="s">
        <v>18</v>
      </c>
      <c r="Q295" s="651" t="s">
        <v>18</v>
      </c>
      <c r="R295" s="666" t="s">
        <v>18</v>
      </c>
      <c r="S295" s="654" t="s">
        <v>18</v>
      </c>
      <c r="T295" s="654">
        <v>0</v>
      </c>
      <c r="U295" s="654">
        <v>0</v>
      </c>
      <c r="V295" s="654">
        <v>0</v>
      </c>
      <c r="W295" s="654">
        <v>0</v>
      </c>
      <c r="X295" s="619" t="s">
        <v>730</v>
      </c>
      <c r="Y295" s="651" t="s">
        <v>966</v>
      </c>
      <c r="Z295" s="651" t="s">
        <v>18</v>
      </c>
      <c r="AA295" s="619" t="s">
        <v>1070</v>
      </c>
      <c r="AB295" s="619" t="s">
        <v>1351</v>
      </c>
      <c r="AC295" s="658" t="s">
        <v>987</v>
      </c>
      <c r="AD295" s="195" t="s">
        <v>982</v>
      </c>
      <c r="AE295" s="201"/>
      <c r="AF295" s="201"/>
      <c r="AG295" s="201">
        <v>0.1</v>
      </c>
      <c r="AH295" s="201"/>
      <c r="AI295" s="201"/>
      <c r="AJ295" s="201">
        <v>0.5</v>
      </c>
      <c r="AK295" s="201"/>
      <c r="AL295" s="201"/>
      <c r="AM295" s="201">
        <v>0.75</v>
      </c>
      <c r="AN295" s="201"/>
      <c r="AO295" s="201"/>
      <c r="AP295" s="201">
        <v>1</v>
      </c>
      <c r="AQ295" s="594"/>
      <c r="AR295" s="619" t="s">
        <v>1205</v>
      </c>
    </row>
    <row r="296" spans="2:44" s="191" customFormat="1" ht="30" hidden="1" customHeight="1" x14ac:dyDescent="0.25">
      <c r="B296" s="257">
        <v>2019</v>
      </c>
      <c r="C296" s="293" t="s">
        <v>8</v>
      </c>
      <c r="D296" s="652"/>
      <c r="E296" s="652"/>
      <c r="F296" s="652"/>
      <c r="G296" s="652"/>
      <c r="H296" s="652"/>
      <c r="I296" s="241" t="s">
        <v>560</v>
      </c>
      <c r="J296" s="413" t="s">
        <v>1421</v>
      </c>
      <c r="K296" s="620"/>
      <c r="L296" s="652"/>
      <c r="M296" s="620"/>
      <c r="N296" s="652"/>
      <c r="O296" s="251" t="s">
        <v>618</v>
      </c>
      <c r="P296" s="657"/>
      <c r="Q296" s="652"/>
      <c r="R296" s="667"/>
      <c r="S296" s="655"/>
      <c r="T296" s="655"/>
      <c r="U296" s="655"/>
      <c r="V296" s="655"/>
      <c r="W296" s="655"/>
      <c r="X296" s="620"/>
      <c r="Y296" s="652"/>
      <c r="Z296" s="652"/>
      <c r="AA296" s="620"/>
      <c r="AB296" s="620"/>
      <c r="AC296" s="677"/>
      <c r="AD296" s="195" t="s">
        <v>983</v>
      </c>
      <c r="AE296" s="198"/>
      <c r="AF296" s="199"/>
      <c r="AG296" s="199"/>
      <c r="AH296" s="199"/>
      <c r="AI296" s="199"/>
      <c r="AJ296" s="199"/>
      <c r="AK296" s="199"/>
      <c r="AL296" s="199"/>
      <c r="AM296" s="199"/>
      <c r="AN296" s="199"/>
      <c r="AO296" s="199"/>
      <c r="AP296" s="199"/>
      <c r="AQ296" s="595"/>
      <c r="AR296" s="620"/>
    </row>
    <row r="297" spans="2:44" ht="30" customHeight="1" x14ac:dyDescent="0.25">
      <c r="B297" s="258">
        <v>2017</v>
      </c>
      <c r="C297" s="301" t="s">
        <v>16</v>
      </c>
      <c r="D297" s="643" t="s">
        <v>473</v>
      </c>
      <c r="E297" s="643" t="s">
        <v>911</v>
      </c>
      <c r="F297" s="643" t="s">
        <v>777</v>
      </c>
      <c r="G297" s="643" t="s">
        <v>845</v>
      </c>
      <c r="H297" s="643" t="s">
        <v>722</v>
      </c>
      <c r="I297" s="296" t="s">
        <v>561</v>
      </c>
      <c r="J297" s="414" t="s">
        <v>1422</v>
      </c>
      <c r="K297" s="615" t="s">
        <v>1761</v>
      </c>
      <c r="L297" s="643">
        <v>4</v>
      </c>
      <c r="M297" s="615" t="s">
        <v>1302</v>
      </c>
      <c r="N297" s="643" t="s">
        <v>18</v>
      </c>
      <c r="O297" s="301" t="s">
        <v>300</v>
      </c>
      <c r="P297" s="638" t="s">
        <v>18</v>
      </c>
      <c r="Q297" s="643" t="s">
        <v>18</v>
      </c>
      <c r="R297" s="673" t="s">
        <v>18</v>
      </c>
      <c r="S297" s="640" t="s">
        <v>18</v>
      </c>
      <c r="T297" s="640">
        <v>0</v>
      </c>
      <c r="U297" s="640">
        <v>0</v>
      </c>
      <c r="V297" s="640">
        <v>0</v>
      </c>
      <c r="W297" s="640">
        <v>0</v>
      </c>
      <c r="X297" s="615" t="s">
        <v>730</v>
      </c>
      <c r="Y297" s="643" t="s">
        <v>966</v>
      </c>
      <c r="Z297" s="643"/>
      <c r="AA297" s="615" t="s">
        <v>1303</v>
      </c>
      <c r="AB297" s="615" t="s">
        <v>1314</v>
      </c>
      <c r="AC297" s="679" t="s">
        <v>988</v>
      </c>
      <c r="AD297" s="298" t="s">
        <v>982</v>
      </c>
      <c r="AE297" s="235"/>
      <c r="AF297" s="235"/>
      <c r="AG297" s="235"/>
      <c r="AH297" s="235"/>
      <c r="AI297" s="235"/>
      <c r="AJ297" s="235"/>
      <c r="AK297" s="235"/>
      <c r="AL297" s="235"/>
      <c r="AM297" s="235"/>
      <c r="AN297" s="235"/>
      <c r="AO297" s="235"/>
      <c r="AP297" s="235"/>
      <c r="AQ297" s="597" t="s">
        <v>1372</v>
      </c>
      <c r="AR297" s="643" t="s">
        <v>989</v>
      </c>
    </row>
    <row r="298" spans="2:44" s="189" customFormat="1" ht="30" customHeight="1" x14ac:dyDescent="0.25">
      <c r="B298" s="258">
        <v>2017</v>
      </c>
      <c r="C298" s="297" t="s">
        <v>16</v>
      </c>
      <c r="D298" s="645"/>
      <c r="E298" s="645"/>
      <c r="F298" s="645"/>
      <c r="G298" s="645"/>
      <c r="H298" s="645"/>
      <c r="I298" s="296" t="s">
        <v>561</v>
      </c>
      <c r="J298" s="414" t="s">
        <v>1422</v>
      </c>
      <c r="K298" s="616"/>
      <c r="L298" s="645"/>
      <c r="M298" s="675"/>
      <c r="N298" s="645"/>
      <c r="O298" s="301" t="s">
        <v>300</v>
      </c>
      <c r="P298" s="672"/>
      <c r="Q298" s="645"/>
      <c r="R298" s="674"/>
      <c r="S298" s="671"/>
      <c r="T298" s="671"/>
      <c r="U298" s="671"/>
      <c r="V298" s="671"/>
      <c r="W298" s="671"/>
      <c r="X298" s="616"/>
      <c r="Y298" s="645"/>
      <c r="Z298" s="645"/>
      <c r="AA298" s="616"/>
      <c r="AB298" s="616"/>
      <c r="AC298" s="679"/>
      <c r="AD298" s="298" t="s">
        <v>983</v>
      </c>
      <c r="AE298" s="302"/>
      <c r="AF298" s="235"/>
      <c r="AG298" s="235"/>
      <c r="AH298" s="235"/>
      <c r="AI298" s="235"/>
      <c r="AJ298" s="235"/>
      <c r="AK298" s="235"/>
      <c r="AL298" s="235"/>
      <c r="AM298" s="235"/>
      <c r="AN298" s="235"/>
      <c r="AO298" s="235"/>
      <c r="AP298" s="235"/>
      <c r="AQ298" s="599"/>
      <c r="AR298" s="645"/>
    </row>
    <row r="299" spans="2:44" s="189" customFormat="1" ht="30" hidden="1" customHeight="1" x14ac:dyDescent="0.25">
      <c r="B299" s="258">
        <v>2018</v>
      </c>
      <c r="C299" s="301" t="s">
        <v>16</v>
      </c>
      <c r="D299" s="643" t="s">
        <v>473</v>
      </c>
      <c r="E299" s="643" t="s">
        <v>911</v>
      </c>
      <c r="F299" s="643" t="s">
        <v>777</v>
      </c>
      <c r="G299" s="643" t="s">
        <v>845</v>
      </c>
      <c r="H299" s="643" t="s">
        <v>722</v>
      </c>
      <c r="I299" s="296" t="s">
        <v>561</v>
      </c>
      <c r="J299" s="414" t="s">
        <v>1423</v>
      </c>
      <c r="K299" s="615" t="s">
        <v>1762</v>
      </c>
      <c r="L299" s="643">
        <v>4</v>
      </c>
      <c r="M299" s="615" t="s">
        <v>1302</v>
      </c>
      <c r="N299" s="643" t="s">
        <v>18</v>
      </c>
      <c r="O299" s="301" t="s">
        <v>300</v>
      </c>
      <c r="P299" s="638" t="s">
        <v>18</v>
      </c>
      <c r="Q299" s="643" t="s">
        <v>18</v>
      </c>
      <c r="R299" s="673" t="s">
        <v>18</v>
      </c>
      <c r="S299" s="640" t="s">
        <v>18</v>
      </c>
      <c r="T299" s="640">
        <v>0</v>
      </c>
      <c r="U299" s="640">
        <v>0</v>
      </c>
      <c r="V299" s="640">
        <v>0</v>
      </c>
      <c r="W299" s="640">
        <v>0</v>
      </c>
      <c r="X299" s="615" t="s">
        <v>730</v>
      </c>
      <c r="Y299" s="643" t="s">
        <v>966</v>
      </c>
      <c r="Z299" s="643"/>
      <c r="AA299" s="615" t="s">
        <v>1316</v>
      </c>
      <c r="AB299" s="615" t="s">
        <v>1317</v>
      </c>
      <c r="AC299" s="679" t="s">
        <v>988</v>
      </c>
      <c r="AD299" s="298" t="s">
        <v>982</v>
      </c>
      <c r="AE299" s="235"/>
      <c r="AF299" s="235"/>
      <c r="AG299" s="235"/>
      <c r="AH299" s="235"/>
      <c r="AI299" s="235"/>
      <c r="AJ299" s="235"/>
      <c r="AK299" s="235"/>
      <c r="AL299" s="235"/>
      <c r="AM299" s="235"/>
      <c r="AN299" s="235"/>
      <c r="AO299" s="235"/>
      <c r="AP299" s="235"/>
      <c r="AQ299" s="597" t="s">
        <v>1372</v>
      </c>
      <c r="AR299" s="643" t="s">
        <v>989</v>
      </c>
    </row>
    <row r="300" spans="2:44" s="189" customFormat="1" ht="30" hidden="1" customHeight="1" x14ac:dyDescent="0.25">
      <c r="B300" s="258">
        <v>2018</v>
      </c>
      <c r="C300" s="301" t="s">
        <v>16</v>
      </c>
      <c r="D300" s="645"/>
      <c r="E300" s="645"/>
      <c r="F300" s="645"/>
      <c r="G300" s="645"/>
      <c r="H300" s="645"/>
      <c r="I300" s="296" t="s">
        <v>561</v>
      </c>
      <c r="J300" s="414" t="s">
        <v>1423</v>
      </c>
      <c r="K300" s="616"/>
      <c r="L300" s="645"/>
      <c r="M300" s="616"/>
      <c r="N300" s="645"/>
      <c r="O300" s="301" t="s">
        <v>300</v>
      </c>
      <c r="P300" s="672"/>
      <c r="Q300" s="645"/>
      <c r="R300" s="674"/>
      <c r="S300" s="671"/>
      <c r="T300" s="671"/>
      <c r="U300" s="671"/>
      <c r="V300" s="671"/>
      <c r="W300" s="671"/>
      <c r="X300" s="616"/>
      <c r="Y300" s="645"/>
      <c r="Z300" s="645"/>
      <c r="AA300" s="616"/>
      <c r="AB300" s="616"/>
      <c r="AC300" s="679"/>
      <c r="AD300" s="298" t="s">
        <v>983</v>
      </c>
      <c r="AE300" s="235"/>
      <c r="AF300" s="235"/>
      <c r="AG300" s="235"/>
      <c r="AH300" s="235"/>
      <c r="AI300" s="235"/>
      <c r="AJ300" s="235"/>
      <c r="AK300" s="235"/>
      <c r="AL300" s="235"/>
      <c r="AM300" s="235"/>
      <c r="AN300" s="235"/>
      <c r="AO300" s="235"/>
      <c r="AP300" s="235"/>
      <c r="AQ300" s="599"/>
      <c r="AR300" s="645"/>
    </row>
    <row r="301" spans="2:44" s="189" customFormat="1" ht="30" hidden="1" customHeight="1" x14ac:dyDescent="0.25">
      <c r="B301" s="258">
        <v>2019</v>
      </c>
      <c r="C301" s="301" t="s">
        <v>16</v>
      </c>
      <c r="D301" s="643" t="s">
        <v>473</v>
      </c>
      <c r="E301" s="643" t="s">
        <v>911</v>
      </c>
      <c r="F301" s="643" t="s">
        <v>777</v>
      </c>
      <c r="G301" s="643" t="s">
        <v>845</v>
      </c>
      <c r="H301" s="643" t="s">
        <v>722</v>
      </c>
      <c r="I301" s="296" t="s">
        <v>561</v>
      </c>
      <c r="J301" s="414" t="s">
        <v>1424</v>
      </c>
      <c r="K301" s="615" t="s">
        <v>1763</v>
      </c>
      <c r="L301" s="643">
        <v>4</v>
      </c>
      <c r="M301" s="615" t="s">
        <v>1165</v>
      </c>
      <c r="N301" s="643" t="s">
        <v>18</v>
      </c>
      <c r="O301" s="301" t="s">
        <v>300</v>
      </c>
      <c r="P301" s="638" t="s">
        <v>18</v>
      </c>
      <c r="Q301" s="643" t="s">
        <v>18</v>
      </c>
      <c r="R301" s="673" t="s">
        <v>18</v>
      </c>
      <c r="S301" s="640" t="s">
        <v>18</v>
      </c>
      <c r="T301" s="640">
        <v>0</v>
      </c>
      <c r="U301" s="640">
        <v>0</v>
      </c>
      <c r="V301" s="640">
        <v>0</v>
      </c>
      <c r="W301" s="640">
        <v>0</v>
      </c>
      <c r="X301" s="615" t="s">
        <v>730</v>
      </c>
      <c r="Y301" s="643" t="s">
        <v>966</v>
      </c>
      <c r="Z301" s="643"/>
      <c r="AA301" s="643" t="s">
        <v>989</v>
      </c>
      <c r="AB301" s="643" t="s">
        <v>989</v>
      </c>
      <c r="AC301" s="679" t="s">
        <v>988</v>
      </c>
      <c r="AD301" s="298" t="s">
        <v>982</v>
      </c>
      <c r="AE301" s="235"/>
      <c r="AF301" s="235"/>
      <c r="AG301" s="235"/>
      <c r="AH301" s="235"/>
      <c r="AI301" s="235"/>
      <c r="AJ301" s="235"/>
      <c r="AK301" s="235"/>
      <c r="AL301" s="235"/>
      <c r="AM301" s="235"/>
      <c r="AN301" s="235"/>
      <c r="AO301" s="235"/>
      <c r="AP301" s="235"/>
      <c r="AQ301" s="597" t="s">
        <v>1372</v>
      </c>
      <c r="AR301" s="643" t="s">
        <v>989</v>
      </c>
    </row>
    <row r="302" spans="2:44" s="189" customFormat="1" ht="30" hidden="1" customHeight="1" x14ac:dyDescent="0.25">
      <c r="B302" s="258">
        <v>2019</v>
      </c>
      <c r="C302" s="301" t="s">
        <v>16</v>
      </c>
      <c r="D302" s="645"/>
      <c r="E302" s="645"/>
      <c r="F302" s="645"/>
      <c r="G302" s="645"/>
      <c r="H302" s="645"/>
      <c r="I302" s="296" t="s">
        <v>561</v>
      </c>
      <c r="J302" s="414" t="s">
        <v>1424</v>
      </c>
      <c r="K302" s="616"/>
      <c r="L302" s="645"/>
      <c r="M302" s="616"/>
      <c r="N302" s="645"/>
      <c r="O302" s="301" t="s">
        <v>300</v>
      </c>
      <c r="P302" s="672"/>
      <c r="Q302" s="645"/>
      <c r="R302" s="674"/>
      <c r="S302" s="671"/>
      <c r="T302" s="671"/>
      <c r="U302" s="671"/>
      <c r="V302" s="671"/>
      <c r="W302" s="671"/>
      <c r="X302" s="616"/>
      <c r="Y302" s="645"/>
      <c r="Z302" s="645"/>
      <c r="AA302" s="645"/>
      <c r="AB302" s="645"/>
      <c r="AC302" s="679"/>
      <c r="AD302" s="298" t="s">
        <v>983</v>
      </c>
      <c r="AE302" s="235"/>
      <c r="AF302" s="235"/>
      <c r="AG302" s="235"/>
      <c r="AH302" s="235"/>
      <c r="AI302" s="235"/>
      <c r="AJ302" s="235"/>
      <c r="AK302" s="235"/>
      <c r="AL302" s="235"/>
      <c r="AM302" s="235"/>
      <c r="AN302" s="235"/>
      <c r="AO302" s="235"/>
      <c r="AP302" s="235"/>
      <c r="AQ302" s="599"/>
      <c r="AR302" s="645"/>
    </row>
    <row r="303" spans="2:44" ht="30" customHeight="1" x14ac:dyDescent="0.25">
      <c r="B303" s="256">
        <v>2017</v>
      </c>
      <c r="C303" s="246" t="s">
        <v>40</v>
      </c>
      <c r="D303" s="636" t="s">
        <v>473</v>
      </c>
      <c r="E303" s="636" t="s">
        <v>911</v>
      </c>
      <c r="F303" s="636" t="s">
        <v>777</v>
      </c>
      <c r="G303" s="636" t="s">
        <v>845</v>
      </c>
      <c r="H303" s="636" t="s">
        <v>722</v>
      </c>
      <c r="I303" s="239" t="s">
        <v>562</v>
      </c>
      <c r="J303" s="412" t="s">
        <v>1425</v>
      </c>
      <c r="K303" s="588" t="s">
        <v>1784</v>
      </c>
      <c r="L303" s="636">
        <v>8</v>
      </c>
      <c r="M303" s="588" t="s">
        <v>1343</v>
      </c>
      <c r="N303" s="636" t="s">
        <v>18</v>
      </c>
      <c r="O303" s="246" t="s">
        <v>300</v>
      </c>
      <c r="P303" s="647" t="s">
        <v>18</v>
      </c>
      <c r="Q303" s="636" t="s">
        <v>18</v>
      </c>
      <c r="R303" s="669" t="s">
        <v>18</v>
      </c>
      <c r="S303" s="631" t="s">
        <v>18</v>
      </c>
      <c r="T303" s="631">
        <v>0</v>
      </c>
      <c r="U303" s="631">
        <v>0</v>
      </c>
      <c r="V303" s="631">
        <v>0</v>
      </c>
      <c r="W303" s="631">
        <v>0</v>
      </c>
      <c r="X303" s="588" t="s">
        <v>776</v>
      </c>
      <c r="Y303" s="636" t="s">
        <v>966</v>
      </c>
      <c r="Z303" s="636" t="s">
        <v>18</v>
      </c>
      <c r="AA303" s="680" t="s">
        <v>1344</v>
      </c>
      <c r="AB303" s="680" t="s">
        <v>1345</v>
      </c>
      <c r="AC303" s="774" t="s">
        <v>1322</v>
      </c>
      <c r="AD303" s="282" t="s">
        <v>982</v>
      </c>
      <c r="AE303" s="283"/>
      <c r="AF303" s="283"/>
      <c r="AG303" s="283"/>
      <c r="AH303" s="234">
        <v>0.3</v>
      </c>
      <c r="AI303" s="234"/>
      <c r="AJ303" s="234"/>
      <c r="AK303" s="234">
        <v>0.5</v>
      </c>
      <c r="AL303" s="234"/>
      <c r="AM303" s="234">
        <v>0.7</v>
      </c>
      <c r="AN303" s="234"/>
      <c r="AO303" s="234">
        <v>1</v>
      </c>
      <c r="AP303" s="234"/>
      <c r="AQ303" s="606"/>
      <c r="AR303" s="588" t="s">
        <v>1346</v>
      </c>
    </row>
    <row r="304" spans="2:44" s="163" customFormat="1" ht="30" customHeight="1" x14ac:dyDescent="0.25">
      <c r="B304" s="256">
        <v>2017</v>
      </c>
      <c r="C304" s="246" t="s">
        <v>40</v>
      </c>
      <c r="D304" s="637"/>
      <c r="E304" s="637"/>
      <c r="F304" s="637"/>
      <c r="G304" s="637"/>
      <c r="H304" s="637"/>
      <c r="I304" s="239" t="s">
        <v>562</v>
      </c>
      <c r="J304" s="412" t="s">
        <v>1425</v>
      </c>
      <c r="K304" s="589"/>
      <c r="L304" s="637"/>
      <c r="M304" s="668"/>
      <c r="N304" s="637"/>
      <c r="O304" s="246" t="s">
        <v>300</v>
      </c>
      <c r="P304" s="648"/>
      <c r="Q304" s="637"/>
      <c r="R304" s="670"/>
      <c r="S304" s="632"/>
      <c r="T304" s="632"/>
      <c r="U304" s="632"/>
      <c r="V304" s="632"/>
      <c r="W304" s="632"/>
      <c r="X304" s="589"/>
      <c r="Y304" s="637"/>
      <c r="Z304" s="637"/>
      <c r="AA304" s="681"/>
      <c r="AB304" s="681"/>
      <c r="AC304" s="774"/>
      <c r="AD304" s="284" t="s">
        <v>983</v>
      </c>
      <c r="AE304" s="283"/>
      <c r="AF304" s="283"/>
      <c r="AG304" s="283"/>
      <c r="AH304" s="234"/>
      <c r="AI304" s="234"/>
      <c r="AJ304" s="234"/>
      <c r="AK304" s="234"/>
      <c r="AL304" s="234"/>
      <c r="AM304" s="234"/>
      <c r="AN304" s="234"/>
      <c r="AO304" s="234"/>
      <c r="AP304" s="234"/>
      <c r="AQ304" s="587"/>
      <c r="AR304" s="589"/>
    </row>
    <row r="305" spans="1:44" s="191" customFormat="1" ht="30" hidden="1" customHeight="1" x14ac:dyDescent="0.25">
      <c r="B305" s="257">
        <v>2018</v>
      </c>
      <c r="C305" s="251" t="s">
        <v>40</v>
      </c>
      <c r="D305" s="651" t="s">
        <v>473</v>
      </c>
      <c r="E305" s="651" t="s">
        <v>911</v>
      </c>
      <c r="F305" s="651" t="s">
        <v>777</v>
      </c>
      <c r="G305" s="651" t="s">
        <v>845</v>
      </c>
      <c r="H305" s="651" t="s">
        <v>722</v>
      </c>
      <c r="I305" s="241" t="s">
        <v>562</v>
      </c>
      <c r="J305" s="413" t="s">
        <v>1426</v>
      </c>
      <c r="K305" s="619" t="s">
        <v>1785</v>
      </c>
      <c r="L305" s="651">
        <v>8</v>
      </c>
      <c r="M305" s="619" t="s">
        <v>1343</v>
      </c>
      <c r="N305" s="651" t="s">
        <v>18</v>
      </c>
      <c r="O305" s="251" t="s">
        <v>300</v>
      </c>
      <c r="P305" s="656" t="s">
        <v>18</v>
      </c>
      <c r="Q305" s="651" t="s">
        <v>18</v>
      </c>
      <c r="R305" s="666" t="s">
        <v>18</v>
      </c>
      <c r="S305" s="654" t="s">
        <v>18</v>
      </c>
      <c r="T305" s="654">
        <v>0</v>
      </c>
      <c r="U305" s="654">
        <v>0</v>
      </c>
      <c r="V305" s="654">
        <v>0</v>
      </c>
      <c r="W305" s="654">
        <v>0</v>
      </c>
      <c r="X305" s="619"/>
      <c r="Y305" s="651" t="s">
        <v>966</v>
      </c>
      <c r="Z305" s="651" t="s">
        <v>18</v>
      </c>
      <c r="AA305" s="619" t="s">
        <v>1344</v>
      </c>
      <c r="AB305" s="619" t="s">
        <v>1345</v>
      </c>
      <c r="AC305" s="658" t="s">
        <v>986</v>
      </c>
      <c r="AD305" s="195" t="s">
        <v>982</v>
      </c>
      <c r="AE305" s="236"/>
      <c r="AF305" s="236"/>
      <c r="AG305" s="236"/>
      <c r="AH305" s="236">
        <v>0.3</v>
      </c>
      <c r="AI305" s="236"/>
      <c r="AJ305" s="236"/>
      <c r="AK305" s="236">
        <v>0.5</v>
      </c>
      <c r="AL305" s="236"/>
      <c r="AM305" s="236">
        <v>0.7</v>
      </c>
      <c r="AN305" s="236"/>
      <c r="AO305" s="236">
        <v>1</v>
      </c>
      <c r="AP305" s="236"/>
      <c r="AQ305" s="594"/>
      <c r="AR305" s="619" t="s">
        <v>1346</v>
      </c>
    </row>
    <row r="306" spans="1:44" s="191" customFormat="1" ht="30" hidden="1" customHeight="1" x14ac:dyDescent="0.25">
      <c r="B306" s="257">
        <v>2018</v>
      </c>
      <c r="C306" s="251" t="s">
        <v>40</v>
      </c>
      <c r="D306" s="652"/>
      <c r="E306" s="652"/>
      <c r="F306" s="652"/>
      <c r="G306" s="652"/>
      <c r="H306" s="652"/>
      <c r="I306" s="241" t="s">
        <v>562</v>
      </c>
      <c r="J306" s="413" t="s">
        <v>1426</v>
      </c>
      <c r="K306" s="620"/>
      <c r="L306" s="652"/>
      <c r="M306" s="620"/>
      <c r="N306" s="652"/>
      <c r="O306" s="251" t="s">
        <v>300</v>
      </c>
      <c r="P306" s="657"/>
      <c r="Q306" s="652"/>
      <c r="R306" s="667"/>
      <c r="S306" s="655"/>
      <c r="T306" s="655"/>
      <c r="U306" s="655"/>
      <c r="V306" s="655"/>
      <c r="W306" s="655"/>
      <c r="X306" s="620"/>
      <c r="Y306" s="652"/>
      <c r="Z306" s="652"/>
      <c r="AA306" s="620"/>
      <c r="AB306" s="620"/>
      <c r="AC306" s="677"/>
      <c r="AD306" s="195" t="s">
        <v>983</v>
      </c>
      <c r="AE306" s="201"/>
      <c r="AF306" s="201"/>
      <c r="AG306" s="201"/>
      <c r="AH306" s="201"/>
      <c r="AI306" s="201"/>
      <c r="AJ306" s="201"/>
      <c r="AK306" s="201"/>
      <c r="AL306" s="201"/>
      <c r="AM306" s="201"/>
      <c r="AN306" s="201"/>
      <c r="AO306" s="201"/>
      <c r="AP306" s="201"/>
      <c r="AQ306" s="595"/>
      <c r="AR306" s="620"/>
    </row>
    <row r="307" spans="1:44" s="191" customFormat="1" ht="30" hidden="1" customHeight="1" x14ac:dyDescent="0.25">
      <c r="B307" s="257">
        <v>2019</v>
      </c>
      <c r="C307" s="251" t="s">
        <v>40</v>
      </c>
      <c r="D307" s="651" t="s">
        <v>473</v>
      </c>
      <c r="E307" s="651" t="s">
        <v>911</v>
      </c>
      <c r="F307" s="651" t="s">
        <v>777</v>
      </c>
      <c r="G307" s="651" t="s">
        <v>845</v>
      </c>
      <c r="H307" s="651" t="s">
        <v>722</v>
      </c>
      <c r="I307" s="241" t="s">
        <v>562</v>
      </c>
      <c r="J307" s="413" t="s">
        <v>1427</v>
      </c>
      <c r="K307" s="619" t="s">
        <v>1786</v>
      </c>
      <c r="L307" s="651">
        <v>8</v>
      </c>
      <c r="M307" s="619" t="s">
        <v>1343</v>
      </c>
      <c r="N307" s="651" t="s">
        <v>18</v>
      </c>
      <c r="O307" s="251" t="s">
        <v>300</v>
      </c>
      <c r="P307" s="656" t="s">
        <v>18</v>
      </c>
      <c r="Q307" s="651" t="s">
        <v>18</v>
      </c>
      <c r="R307" s="666" t="s">
        <v>18</v>
      </c>
      <c r="S307" s="654" t="s">
        <v>18</v>
      </c>
      <c r="T307" s="654">
        <v>0</v>
      </c>
      <c r="U307" s="654">
        <v>0</v>
      </c>
      <c r="V307" s="654">
        <v>0</v>
      </c>
      <c r="W307" s="654">
        <v>0</v>
      </c>
      <c r="X307" s="619"/>
      <c r="Y307" s="651" t="s">
        <v>966</v>
      </c>
      <c r="Z307" s="651" t="s">
        <v>18</v>
      </c>
      <c r="AA307" s="619" t="s">
        <v>1344</v>
      </c>
      <c r="AB307" s="619" t="s">
        <v>1345</v>
      </c>
      <c r="AC307" s="658" t="s">
        <v>987</v>
      </c>
      <c r="AD307" s="195" t="s">
        <v>982</v>
      </c>
      <c r="AE307" s="236"/>
      <c r="AF307" s="236"/>
      <c r="AG307" s="236"/>
      <c r="AH307" s="236">
        <v>0.3</v>
      </c>
      <c r="AI307" s="236"/>
      <c r="AJ307" s="236"/>
      <c r="AK307" s="236">
        <v>0.5</v>
      </c>
      <c r="AL307" s="236"/>
      <c r="AM307" s="236">
        <v>0.7</v>
      </c>
      <c r="AN307" s="236"/>
      <c r="AO307" s="236">
        <v>1</v>
      </c>
      <c r="AP307" s="236"/>
      <c r="AQ307" s="594"/>
      <c r="AR307" s="619" t="s">
        <v>1346</v>
      </c>
    </row>
    <row r="308" spans="1:44" s="191" customFormat="1" ht="30" hidden="1" customHeight="1" x14ac:dyDescent="0.25">
      <c r="B308" s="257">
        <v>2019</v>
      </c>
      <c r="C308" s="251" t="s">
        <v>40</v>
      </c>
      <c r="D308" s="652"/>
      <c r="E308" s="652"/>
      <c r="F308" s="652"/>
      <c r="G308" s="652"/>
      <c r="H308" s="652"/>
      <c r="I308" s="241" t="s">
        <v>562</v>
      </c>
      <c r="J308" s="413" t="s">
        <v>1427</v>
      </c>
      <c r="K308" s="620"/>
      <c r="L308" s="652"/>
      <c r="M308" s="620"/>
      <c r="N308" s="652"/>
      <c r="O308" s="251" t="s">
        <v>300</v>
      </c>
      <c r="P308" s="657"/>
      <c r="Q308" s="652"/>
      <c r="R308" s="667"/>
      <c r="S308" s="655"/>
      <c r="T308" s="655"/>
      <c r="U308" s="655"/>
      <c r="V308" s="655"/>
      <c r="W308" s="655"/>
      <c r="X308" s="620"/>
      <c r="Y308" s="652"/>
      <c r="Z308" s="652"/>
      <c r="AA308" s="620"/>
      <c r="AB308" s="620"/>
      <c r="AC308" s="677"/>
      <c r="AD308" s="195" t="s">
        <v>983</v>
      </c>
      <c r="AE308" s="236"/>
      <c r="AF308" s="236"/>
      <c r="AG308" s="236"/>
      <c r="AH308" s="236"/>
      <c r="AI308" s="236"/>
      <c r="AJ308" s="236"/>
      <c r="AK308" s="236"/>
      <c r="AL308" s="236"/>
      <c r="AM308" s="236"/>
      <c r="AN308" s="236"/>
      <c r="AO308" s="236"/>
      <c r="AP308" s="236"/>
      <c r="AQ308" s="595"/>
      <c r="AR308" s="620"/>
    </row>
    <row r="309" spans="1:44" ht="30" customHeight="1" x14ac:dyDescent="0.25">
      <c r="A309" s="211"/>
      <c r="B309" s="256">
        <v>2017</v>
      </c>
      <c r="C309" s="287" t="s">
        <v>8</v>
      </c>
      <c r="D309" s="636" t="s">
        <v>473</v>
      </c>
      <c r="E309" s="636" t="s">
        <v>911</v>
      </c>
      <c r="F309" s="636" t="s">
        <v>777</v>
      </c>
      <c r="G309" s="636" t="s">
        <v>845</v>
      </c>
      <c r="H309" s="636" t="s">
        <v>722</v>
      </c>
      <c r="I309" s="239" t="s">
        <v>563</v>
      </c>
      <c r="J309" s="412" t="s">
        <v>1428</v>
      </c>
      <c r="K309" s="588" t="s">
        <v>1764</v>
      </c>
      <c r="L309" s="636">
        <v>8</v>
      </c>
      <c r="M309" s="588" t="s">
        <v>1155</v>
      </c>
      <c r="N309" s="636" t="s">
        <v>18</v>
      </c>
      <c r="O309" s="246" t="s">
        <v>300</v>
      </c>
      <c r="P309" s="647" t="s">
        <v>621</v>
      </c>
      <c r="Q309" s="636" t="s">
        <v>803</v>
      </c>
      <c r="R309" s="669" t="s">
        <v>804</v>
      </c>
      <c r="S309" s="631" t="s">
        <v>18</v>
      </c>
      <c r="T309" s="631">
        <v>0</v>
      </c>
      <c r="U309" s="631">
        <v>0</v>
      </c>
      <c r="V309" s="631">
        <v>0</v>
      </c>
      <c r="W309" s="631">
        <v>0</v>
      </c>
      <c r="X309" s="588" t="s">
        <v>730</v>
      </c>
      <c r="Y309" s="636" t="s">
        <v>966</v>
      </c>
      <c r="Z309" s="636" t="s">
        <v>18</v>
      </c>
      <c r="AA309" s="588" t="s">
        <v>1071</v>
      </c>
      <c r="AB309" s="588" t="s">
        <v>1072</v>
      </c>
      <c r="AC309" s="774" t="s">
        <v>1322</v>
      </c>
      <c r="AD309" s="282" t="s">
        <v>982</v>
      </c>
      <c r="AE309" s="283"/>
      <c r="AF309" s="283"/>
      <c r="AG309" s="283"/>
      <c r="AH309" s="144">
        <v>0.25</v>
      </c>
      <c r="AI309" s="144">
        <v>0.3</v>
      </c>
      <c r="AJ309" s="144"/>
      <c r="AK309" s="144"/>
      <c r="AL309" s="144">
        <v>0.5</v>
      </c>
      <c r="AM309" s="144"/>
      <c r="AN309" s="144"/>
      <c r="AO309" s="144"/>
      <c r="AP309" s="144">
        <v>1</v>
      </c>
      <c r="AQ309" s="606"/>
      <c r="AR309" s="588" t="s">
        <v>1365</v>
      </c>
    </row>
    <row r="310" spans="1:44" s="164" customFormat="1" ht="30" customHeight="1" x14ac:dyDescent="0.25">
      <c r="A310" s="211"/>
      <c r="B310" s="256">
        <v>2017</v>
      </c>
      <c r="C310" s="246" t="s">
        <v>8</v>
      </c>
      <c r="D310" s="637"/>
      <c r="E310" s="637"/>
      <c r="F310" s="637"/>
      <c r="G310" s="637"/>
      <c r="H310" s="637"/>
      <c r="I310" s="239" t="s">
        <v>563</v>
      </c>
      <c r="J310" s="412" t="s">
        <v>1428</v>
      </c>
      <c r="K310" s="589"/>
      <c r="L310" s="637"/>
      <c r="M310" s="668"/>
      <c r="N310" s="637"/>
      <c r="O310" s="246" t="s">
        <v>300</v>
      </c>
      <c r="P310" s="648"/>
      <c r="Q310" s="637"/>
      <c r="R310" s="670"/>
      <c r="S310" s="632"/>
      <c r="T310" s="632"/>
      <c r="U310" s="632"/>
      <c r="V310" s="632"/>
      <c r="W310" s="632"/>
      <c r="X310" s="589"/>
      <c r="Y310" s="637"/>
      <c r="Z310" s="637"/>
      <c r="AA310" s="589"/>
      <c r="AB310" s="589"/>
      <c r="AC310" s="774"/>
      <c r="AD310" s="284" t="s">
        <v>983</v>
      </c>
      <c r="AE310" s="283"/>
      <c r="AF310" s="283"/>
      <c r="AG310" s="283"/>
      <c r="AH310" s="144"/>
      <c r="AI310" s="144"/>
      <c r="AJ310" s="144"/>
      <c r="AK310" s="144"/>
      <c r="AL310" s="144"/>
      <c r="AM310" s="144"/>
      <c r="AN310" s="144"/>
      <c r="AO310" s="144"/>
      <c r="AP310" s="144"/>
      <c r="AQ310" s="587"/>
      <c r="AR310" s="589"/>
    </row>
    <row r="311" spans="1:44" s="211" customFormat="1" ht="30" hidden="1" customHeight="1" x14ac:dyDescent="0.25">
      <c r="B311" s="258">
        <v>2018</v>
      </c>
      <c r="C311" s="288" t="s">
        <v>8</v>
      </c>
      <c r="D311" s="643" t="s">
        <v>473</v>
      </c>
      <c r="E311" s="643" t="s">
        <v>911</v>
      </c>
      <c r="F311" s="643" t="s">
        <v>777</v>
      </c>
      <c r="G311" s="643" t="s">
        <v>845</v>
      </c>
      <c r="H311" s="643" t="s">
        <v>722</v>
      </c>
      <c r="I311" s="242" t="s">
        <v>563</v>
      </c>
      <c r="J311" s="414" t="s">
        <v>1429</v>
      </c>
      <c r="K311" s="615" t="s">
        <v>1765</v>
      </c>
      <c r="L311" s="643">
        <v>8</v>
      </c>
      <c r="M311" s="615" t="s">
        <v>1155</v>
      </c>
      <c r="N311" s="643" t="s">
        <v>18</v>
      </c>
      <c r="O311" s="255" t="s">
        <v>300</v>
      </c>
      <c r="P311" s="638" t="s">
        <v>621</v>
      </c>
      <c r="Q311" s="643" t="s">
        <v>1247</v>
      </c>
      <c r="R311" s="673" t="s">
        <v>1210</v>
      </c>
      <c r="S311" s="640" t="s">
        <v>1210</v>
      </c>
      <c r="T311" s="640">
        <v>0</v>
      </c>
      <c r="U311" s="640">
        <v>0</v>
      </c>
      <c r="V311" s="640">
        <v>0</v>
      </c>
      <c r="W311" s="640">
        <v>0</v>
      </c>
      <c r="X311" s="615" t="s">
        <v>730</v>
      </c>
      <c r="Y311" s="643" t="s">
        <v>966</v>
      </c>
      <c r="Z311" s="643" t="s">
        <v>18</v>
      </c>
      <c r="AA311" s="615" t="s">
        <v>1071</v>
      </c>
      <c r="AB311" s="615" t="s">
        <v>1072</v>
      </c>
      <c r="AC311" s="679" t="s">
        <v>988</v>
      </c>
      <c r="AD311" s="216" t="s">
        <v>982</v>
      </c>
      <c r="AE311" s="193"/>
      <c r="AF311" s="193"/>
      <c r="AG311" s="235"/>
      <c r="AH311" s="235">
        <v>0.25</v>
      </c>
      <c r="AI311" s="235">
        <v>0.3</v>
      </c>
      <c r="AJ311" s="235"/>
      <c r="AK311" s="235"/>
      <c r="AL311" s="235">
        <v>0.5</v>
      </c>
      <c r="AM311" s="235"/>
      <c r="AN311" s="235"/>
      <c r="AO311" s="235"/>
      <c r="AP311" s="235">
        <v>1</v>
      </c>
      <c r="AQ311" s="597" t="s">
        <v>1266</v>
      </c>
      <c r="AR311" s="615" t="s">
        <v>1286</v>
      </c>
    </row>
    <row r="312" spans="1:44" s="211" customFormat="1" ht="30" hidden="1" customHeight="1" x14ac:dyDescent="0.25">
      <c r="B312" s="258">
        <v>2018</v>
      </c>
      <c r="C312" s="291" t="s">
        <v>8</v>
      </c>
      <c r="D312" s="645"/>
      <c r="E312" s="645"/>
      <c r="F312" s="645"/>
      <c r="G312" s="645"/>
      <c r="H312" s="645"/>
      <c r="I312" s="242" t="s">
        <v>563</v>
      </c>
      <c r="J312" s="414" t="s">
        <v>1429</v>
      </c>
      <c r="K312" s="616"/>
      <c r="L312" s="645"/>
      <c r="M312" s="675"/>
      <c r="N312" s="645"/>
      <c r="O312" s="255" t="s">
        <v>300</v>
      </c>
      <c r="P312" s="672"/>
      <c r="Q312" s="645"/>
      <c r="R312" s="674"/>
      <c r="S312" s="671"/>
      <c r="T312" s="671"/>
      <c r="U312" s="671"/>
      <c r="V312" s="671"/>
      <c r="W312" s="671"/>
      <c r="X312" s="616"/>
      <c r="Y312" s="645"/>
      <c r="Z312" s="645"/>
      <c r="AA312" s="616"/>
      <c r="AB312" s="616"/>
      <c r="AC312" s="679"/>
      <c r="AD312" s="216" t="s">
        <v>983</v>
      </c>
      <c r="AE312" s="217"/>
      <c r="AF312" s="193"/>
      <c r="AG312" s="235"/>
      <c r="AH312" s="235"/>
      <c r="AI312" s="235"/>
      <c r="AJ312" s="235"/>
      <c r="AK312" s="235"/>
      <c r="AL312" s="235"/>
      <c r="AM312" s="235"/>
      <c r="AN312" s="235"/>
      <c r="AO312" s="235"/>
      <c r="AP312" s="235"/>
      <c r="AQ312" s="599"/>
      <c r="AR312" s="616"/>
    </row>
    <row r="313" spans="1:44" s="211" customFormat="1" ht="30" hidden="1" customHeight="1" x14ac:dyDescent="0.25">
      <c r="B313" s="258">
        <v>2019</v>
      </c>
      <c r="C313" s="288" t="s">
        <v>8</v>
      </c>
      <c r="D313" s="643" t="s">
        <v>473</v>
      </c>
      <c r="E313" s="643" t="s">
        <v>911</v>
      </c>
      <c r="F313" s="643" t="s">
        <v>777</v>
      </c>
      <c r="G313" s="643" t="s">
        <v>845</v>
      </c>
      <c r="H313" s="643" t="s">
        <v>722</v>
      </c>
      <c r="I313" s="242" t="s">
        <v>563</v>
      </c>
      <c r="J313" s="414" t="s">
        <v>1430</v>
      </c>
      <c r="K313" s="615" t="s">
        <v>1766</v>
      </c>
      <c r="L313" s="643">
        <v>8</v>
      </c>
      <c r="M313" s="615" t="s">
        <v>1155</v>
      </c>
      <c r="N313" s="643" t="s">
        <v>18</v>
      </c>
      <c r="O313" s="255" t="s">
        <v>300</v>
      </c>
      <c r="P313" s="638" t="s">
        <v>621</v>
      </c>
      <c r="Q313" s="643" t="s">
        <v>1267</v>
      </c>
      <c r="R313" s="673" t="s">
        <v>1210</v>
      </c>
      <c r="S313" s="640" t="s">
        <v>1210</v>
      </c>
      <c r="T313" s="640">
        <v>0</v>
      </c>
      <c r="U313" s="640">
        <v>0</v>
      </c>
      <c r="V313" s="640">
        <v>0</v>
      </c>
      <c r="W313" s="640">
        <v>0</v>
      </c>
      <c r="X313" s="615" t="s">
        <v>730</v>
      </c>
      <c r="Y313" s="643" t="s">
        <v>966</v>
      </c>
      <c r="Z313" s="643" t="s">
        <v>18</v>
      </c>
      <c r="AA313" s="615" t="s">
        <v>1071</v>
      </c>
      <c r="AB313" s="615" t="s">
        <v>1072</v>
      </c>
      <c r="AC313" s="679" t="s">
        <v>988</v>
      </c>
      <c r="AD313" s="216" t="s">
        <v>982</v>
      </c>
      <c r="AE313" s="193"/>
      <c r="AF313" s="193"/>
      <c r="AG313" s="235"/>
      <c r="AH313" s="235">
        <v>0.25</v>
      </c>
      <c r="AI313" s="235">
        <v>0.3</v>
      </c>
      <c r="AJ313" s="235"/>
      <c r="AK313" s="235"/>
      <c r="AL313" s="235">
        <v>0.5</v>
      </c>
      <c r="AM313" s="235"/>
      <c r="AN313" s="235"/>
      <c r="AO313" s="235"/>
      <c r="AP313" s="235">
        <v>1</v>
      </c>
      <c r="AQ313" s="597" t="s">
        <v>1266</v>
      </c>
      <c r="AR313" s="615" t="s">
        <v>1286</v>
      </c>
    </row>
    <row r="314" spans="1:44" s="211" customFormat="1" ht="30" hidden="1" customHeight="1" x14ac:dyDescent="0.25">
      <c r="B314" s="258">
        <v>2019</v>
      </c>
      <c r="C314" s="291" t="s">
        <v>8</v>
      </c>
      <c r="D314" s="645"/>
      <c r="E314" s="645"/>
      <c r="F314" s="645"/>
      <c r="G314" s="645"/>
      <c r="H314" s="645"/>
      <c r="I314" s="242" t="s">
        <v>563</v>
      </c>
      <c r="J314" s="414" t="s">
        <v>1430</v>
      </c>
      <c r="K314" s="616"/>
      <c r="L314" s="645"/>
      <c r="M314" s="675"/>
      <c r="N314" s="645"/>
      <c r="O314" s="255" t="s">
        <v>300</v>
      </c>
      <c r="P314" s="672"/>
      <c r="Q314" s="645"/>
      <c r="R314" s="674"/>
      <c r="S314" s="671"/>
      <c r="T314" s="671"/>
      <c r="U314" s="671"/>
      <c r="V314" s="671"/>
      <c r="W314" s="671"/>
      <c r="X314" s="616"/>
      <c r="Y314" s="645"/>
      <c r="Z314" s="645"/>
      <c r="AA314" s="616"/>
      <c r="AB314" s="616"/>
      <c r="AC314" s="679"/>
      <c r="AD314" s="216" t="s">
        <v>983</v>
      </c>
      <c r="AE314" s="217"/>
      <c r="AF314" s="193"/>
      <c r="AG314" s="235"/>
      <c r="AH314" s="235"/>
      <c r="AI314" s="235"/>
      <c r="AJ314" s="235"/>
      <c r="AK314" s="235"/>
      <c r="AL314" s="235"/>
      <c r="AM314" s="235"/>
      <c r="AN314" s="235"/>
      <c r="AO314" s="235"/>
      <c r="AP314" s="235"/>
      <c r="AQ314" s="599"/>
      <c r="AR314" s="616"/>
    </row>
    <row r="315" spans="1:44" ht="30" customHeight="1" x14ac:dyDescent="0.25">
      <c r="B315" s="256">
        <v>2017</v>
      </c>
      <c r="C315" s="246" t="s">
        <v>40</v>
      </c>
      <c r="D315" s="636" t="s">
        <v>473</v>
      </c>
      <c r="E315" s="636" t="s">
        <v>911</v>
      </c>
      <c r="F315" s="636" t="s">
        <v>777</v>
      </c>
      <c r="G315" s="636" t="s">
        <v>845</v>
      </c>
      <c r="H315" s="636" t="s">
        <v>722</v>
      </c>
      <c r="I315" s="239" t="s">
        <v>564</v>
      </c>
      <c r="J315" s="412" t="s">
        <v>1431</v>
      </c>
      <c r="K315" s="588" t="s">
        <v>1767</v>
      </c>
      <c r="L315" s="636">
        <v>8</v>
      </c>
      <c r="M315" s="588" t="s">
        <v>1206</v>
      </c>
      <c r="N315" s="636" t="s">
        <v>18</v>
      </c>
      <c r="O315" s="246" t="s">
        <v>300</v>
      </c>
      <c r="P315" s="647" t="s">
        <v>18</v>
      </c>
      <c r="Q315" s="636" t="s">
        <v>18</v>
      </c>
      <c r="R315" s="669" t="s">
        <v>18</v>
      </c>
      <c r="S315" s="631" t="s">
        <v>18</v>
      </c>
      <c r="T315" s="631">
        <v>0</v>
      </c>
      <c r="U315" s="631">
        <v>0</v>
      </c>
      <c r="V315" s="631">
        <v>0</v>
      </c>
      <c r="W315" s="631">
        <v>0</v>
      </c>
      <c r="X315" s="588" t="s">
        <v>730</v>
      </c>
      <c r="Y315" s="636" t="s">
        <v>966</v>
      </c>
      <c r="Z315" s="636" t="s">
        <v>18</v>
      </c>
      <c r="AA315" s="588" t="s">
        <v>1073</v>
      </c>
      <c r="AB315" s="588" t="s">
        <v>1074</v>
      </c>
      <c r="AC315" s="678" t="s">
        <v>1318</v>
      </c>
      <c r="AD315" s="407" t="s">
        <v>982</v>
      </c>
      <c r="AE315" s="408">
        <v>0.1</v>
      </c>
      <c r="AF315" s="408"/>
      <c r="AG315" s="408">
        <v>0.3</v>
      </c>
      <c r="AH315" s="144">
        <v>0.5</v>
      </c>
      <c r="AI315" s="144"/>
      <c r="AJ315" s="144">
        <v>0.6</v>
      </c>
      <c r="AK315" s="144">
        <v>0.7</v>
      </c>
      <c r="AL315" s="144"/>
      <c r="AM315" s="144"/>
      <c r="AN315" s="144">
        <v>0.9</v>
      </c>
      <c r="AO315" s="144"/>
      <c r="AP315" s="144">
        <v>1</v>
      </c>
      <c r="AQ315" s="609"/>
      <c r="AR315" s="588" t="s">
        <v>1323</v>
      </c>
    </row>
    <row r="316" spans="1:44" s="165" customFormat="1" ht="30" customHeight="1" x14ac:dyDescent="0.25">
      <c r="B316" s="256">
        <v>2017</v>
      </c>
      <c r="C316" s="246" t="s">
        <v>40</v>
      </c>
      <c r="D316" s="637"/>
      <c r="E316" s="637"/>
      <c r="F316" s="637"/>
      <c r="G316" s="637"/>
      <c r="H316" s="637"/>
      <c r="I316" s="239" t="s">
        <v>564</v>
      </c>
      <c r="J316" s="412" t="s">
        <v>1431</v>
      </c>
      <c r="K316" s="589"/>
      <c r="L316" s="637"/>
      <c r="M316" s="668"/>
      <c r="N316" s="637"/>
      <c r="O316" s="246" t="s">
        <v>300</v>
      </c>
      <c r="P316" s="648"/>
      <c r="Q316" s="637"/>
      <c r="R316" s="670"/>
      <c r="S316" s="632"/>
      <c r="T316" s="632"/>
      <c r="U316" s="632"/>
      <c r="V316" s="632"/>
      <c r="W316" s="632"/>
      <c r="X316" s="589"/>
      <c r="Y316" s="637"/>
      <c r="Z316" s="637"/>
      <c r="AA316" s="589"/>
      <c r="AB316" s="589"/>
      <c r="AC316" s="678"/>
      <c r="AD316" s="409" t="s">
        <v>983</v>
      </c>
      <c r="AE316" s="410">
        <v>0.1</v>
      </c>
      <c r="AF316" s="408"/>
      <c r="AG316" s="408">
        <v>0.3</v>
      </c>
      <c r="AH316" s="144"/>
      <c r="AI316" s="144"/>
      <c r="AJ316" s="144"/>
      <c r="AK316" s="144"/>
      <c r="AL316" s="144"/>
      <c r="AM316" s="144"/>
      <c r="AN316" s="144"/>
      <c r="AO316" s="144"/>
      <c r="AP316" s="144"/>
      <c r="AQ316" s="610"/>
      <c r="AR316" s="589"/>
    </row>
    <row r="317" spans="1:44" s="191" customFormat="1" ht="30" hidden="1" customHeight="1" x14ac:dyDescent="0.25">
      <c r="B317" s="257">
        <v>2018</v>
      </c>
      <c r="C317" s="251" t="s">
        <v>40</v>
      </c>
      <c r="D317" s="651" t="s">
        <v>473</v>
      </c>
      <c r="E317" s="651" t="s">
        <v>911</v>
      </c>
      <c r="F317" s="651" t="s">
        <v>777</v>
      </c>
      <c r="G317" s="651" t="s">
        <v>845</v>
      </c>
      <c r="H317" s="651" t="s">
        <v>722</v>
      </c>
      <c r="I317" s="241" t="s">
        <v>564</v>
      </c>
      <c r="J317" s="413" t="s">
        <v>1432</v>
      </c>
      <c r="K317" s="619" t="s">
        <v>1768</v>
      </c>
      <c r="L317" s="651">
        <v>8</v>
      </c>
      <c r="M317" s="619" t="s">
        <v>1207</v>
      </c>
      <c r="N317" s="651" t="s">
        <v>18</v>
      </c>
      <c r="O317" s="251" t="s">
        <v>300</v>
      </c>
      <c r="P317" s="656" t="s">
        <v>18</v>
      </c>
      <c r="Q317" s="651" t="s">
        <v>18</v>
      </c>
      <c r="R317" s="666" t="s">
        <v>18</v>
      </c>
      <c r="S317" s="654" t="s">
        <v>18</v>
      </c>
      <c r="T317" s="654">
        <v>0</v>
      </c>
      <c r="U317" s="654">
        <v>0</v>
      </c>
      <c r="V317" s="654">
        <v>0</v>
      </c>
      <c r="W317" s="654">
        <v>0</v>
      </c>
      <c r="X317" s="619" t="s">
        <v>730</v>
      </c>
      <c r="Y317" s="651" t="s">
        <v>966</v>
      </c>
      <c r="Z317" s="651" t="s">
        <v>18</v>
      </c>
      <c r="AA317" s="619" t="s">
        <v>1073</v>
      </c>
      <c r="AB317" s="619" t="s">
        <v>1260</v>
      </c>
      <c r="AC317" s="658" t="s">
        <v>986</v>
      </c>
      <c r="AD317" s="195" t="s">
        <v>982</v>
      </c>
      <c r="AE317" s="201"/>
      <c r="AF317" s="201"/>
      <c r="AG317" s="201"/>
      <c r="AH317" s="201"/>
      <c r="AI317" s="201"/>
      <c r="AJ317" s="201"/>
      <c r="AK317" s="201"/>
      <c r="AL317" s="201"/>
      <c r="AM317" s="201"/>
      <c r="AN317" s="201"/>
      <c r="AO317" s="201"/>
      <c r="AP317" s="201"/>
      <c r="AQ317" s="594"/>
      <c r="AR317" s="619" t="s">
        <v>1260</v>
      </c>
    </row>
    <row r="318" spans="1:44" s="191" customFormat="1" ht="30" hidden="1" customHeight="1" x14ac:dyDescent="0.25">
      <c r="B318" s="257">
        <v>2018</v>
      </c>
      <c r="C318" s="251" t="s">
        <v>40</v>
      </c>
      <c r="D318" s="652"/>
      <c r="E318" s="652"/>
      <c r="F318" s="652"/>
      <c r="G318" s="652"/>
      <c r="H318" s="652"/>
      <c r="I318" s="241" t="s">
        <v>564</v>
      </c>
      <c r="J318" s="413" t="s">
        <v>1432</v>
      </c>
      <c r="K318" s="620"/>
      <c r="L318" s="652"/>
      <c r="M318" s="620"/>
      <c r="N318" s="652"/>
      <c r="O318" s="251" t="s">
        <v>300</v>
      </c>
      <c r="P318" s="657"/>
      <c r="Q318" s="652"/>
      <c r="R318" s="667"/>
      <c r="S318" s="655"/>
      <c r="T318" s="655"/>
      <c r="U318" s="655"/>
      <c r="V318" s="655"/>
      <c r="W318" s="655"/>
      <c r="X318" s="620"/>
      <c r="Y318" s="652"/>
      <c r="Z318" s="652"/>
      <c r="AA318" s="620"/>
      <c r="AB318" s="620"/>
      <c r="AC318" s="677"/>
      <c r="AD318" s="195" t="s">
        <v>983</v>
      </c>
      <c r="AE318" s="202"/>
      <c r="AF318" s="201"/>
      <c r="AG318" s="201"/>
      <c r="AH318" s="201"/>
      <c r="AI318" s="201"/>
      <c r="AJ318" s="201"/>
      <c r="AK318" s="201"/>
      <c r="AL318" s="201"/>
      <c r="AM318" s="201"/>
      <c r="AN318" s="201"/>
      <c r="AO318" s="201"/>
      <c r="AP318" s="201"/>
      <c r="AQ318" s="595"/>
      <c r="AR318" s="620"/>
    </row>
    <row r="319" spans="1:44" s="191" customFormat="1" ht="30" hidden="1" customHeight="1" x14ac:dyDescent="0.25">
      <c r="B319" s="257">
        <v>2019</v>
      </c>
      <c r="C319" s="251" t="s">
        <v>40</v>
      </c>
      <c r="D319" s="651" t="s">
        <v>473</v>
      </c>
      <c r="E319" s="651" t="s">
        <v>911</v>
      </c>
      <c r="F319" s="651" t="s">
        <v>777</v>
      </c>
      <c r="G319" s="651" t="s">
        <v>845</v>
      </c>
      <c r="H319" s="651" t="s">
        <v>722</v>
      </c>
      <c r="I319" s="241" t="s">
        <v>564</v>
      </c>
      <c r="J319" s="413" t="s">
        <v>1433</v>
      </c>
      <c r="K319" s="619" t="s">
        <v>1769</v>
      </c>
      <c r="L319" s="651">
        <v>8</v>
      </c>
      <c r="M319" s="619" t="s">
        <v>1206</v>
      </c>
      <c r="N319" s="651" t="s">
        <v>18</v>
      </c>
      <c r="O319" s="251" t="s">
        <v>300</v>
      </c>
      <c r="P319" s="656" t="s">
        <v>18</v>
      </c>
      <c r="Q319" s="651" t="s">
        <v>18</v>
      </c>
      <c r="R319" s="666" t="s">
        <v>18</v>
      </c>
      <c r="S319" s="654" t="s">
        <v>18</v>
      </c>
      <c r="T319" s="654">
        <v>0</v>
      </c>
      <c r="U319" s="654">
        <v>0</v>
      </c>
      <c r="V319" s="654">
        <v>0</v>
      </c>
      <c r="W319" s="654">
        <v>0</v>
      </c>
      <c r="X319" s="619" t="s">
        <v>730</v>
      </c>
      <c r="Y319" s="651" t="s">
        <v>966</v>
      </c>
      <c r="Z319" s="651" t="s">
        <v>18</v>
      </c>
      <c r="AA319" s="619" t="s">
        <v>1073</v>
      </c>
      <c r="AB319" s="619" t="s">
        <v>1260</v>
      </c>
      <c r="AC319" s="658" t="s">
        <v>987</v>
      </c>
      <c r="AD319" s="195" t="s">
        <v>982</v>
      </c>
      <c r="AE319" s="201"/>
      <c r="AF319" s="201"/>
      <c r="AG319" s="201"/>
      <c r="AH319" s="201"/>
      <c r="AI319" s="201"/>
      <c r="AJ319" s="201"/>
      <c r="AK319" s="201"/>
      <c r="AL319" s="201"/>
      <c r="AM319" s="201"/>
      <c r="AN319" s="201"/>
      <c r="AO319" s="201"/>
      <c r="AP319" s="201"/>
      <c r="AQ319" s="594"/>
      <c r="AR319" s="619" t="s">
        <v>1260</v>
      </c>
    </row>
    <row r="320" spans="1:44" s="191" customFormat="1" ht="30" hidden="1" customHeight="1" x14ac:dyDescent="0.25">
      <c r="B320" s="257">
        <v>2019</v>
      </c>
      <c r="C320" s="251" t="s">
        <v>40</v>
      </c>
      <c r="D320" s="652"/>
      <c r="E320" s="652"/>
      <c r="F320" s="652"/>
      <c r="G320" s="652"/>
      <c r="H320" s="652"/>
      <c r="I320" s="241" t="s">
        <v>564</v>
      </c>
      <c r="J320" s="413" t="s">
        <v>1433</v>
      </c>
      <c r="K320" s="620"/>
      <c r="L320" s="652"/>
      <c r="M320" s="620"/>
      <c r="N320" s="652"/>
      <c r="O320" s="251" t="s">
        <v>300</v>
      </c>
      <c r="P320" s="657"/>
      <c r="Q320" s="652"/>
      <c r="R320" s="667"/>
      <c r="S320" s="655"/>
      <c r="T320" s="655"/>
      <c r="U320" s="655"/>
      <c r="V320" s="655"/>
      <c r="W320" s="655"/>
      <c r="X320" s="620"/>
      <c r="Y320" s="652"/>
      <c r="Z320" s="652"/>
      <c r="AA320" s="620"/>
      <c r="AB320" s="620"/>
      <c r="AC320" s="677"/>
      <c r="AD320" s="195" t="s">
        <v>983</v>
      </c>
      <c r="AE320" s="202"/>
      <c r="AF320" s="201"/>
      <c r="AG320" s="201"/>
      <c r="AH320" s="201"/>
      <c r="AI320" s="201"/>
      <c r="AJ320" s="201"/>
      <c r="AK320" s="201"/>
      <c r="AL320" s="201"/>
      <c r="AM320" s="201"/>
      <c r="AN320" s="201"/>
      <c r="AO320" s="201"/>
      <c r="AP320" s="201"/>
      <c r="AQ320" s="595"/>
      <c r="AR320" s="620"/>
    </row>
    <row r="321" spans="2:44" s="211" customFormat="1" ht="30" customHeight="1" x14ac:dyDescent="0.25">
      <c r="B321" s="256">
        <v>2017</v>
      </c>
      <c r="C321" s="415" t="s">
        <v>8</v>
      </c>
      <c r="D321" s="636" t="s">
        <v>473</v>
      </c>
      <c r="E321" s="636" t="s">
        <v>911</v>
      </c>
      <c r="F321" s="636" t="s">
        <v>777</v>
      </c>
      <c r="G321" s="636" t="s">
        <v>845</v>
      </c>
      <c r="H321" s="636" t="s">
        <v>722</v>
      </c>
      <c r="I321" s="271" t="s">
        <v>564</v>
      </c>
      <c r="J321" s="412" t="s">
        <v>1434</v>
      </c>
      <c r="K321" s="588" t="s">
        <v>1770</v>
      </c>
      <c r="L321" s="636">
        <v>8</v>
      </c>
      <c r="M321" s="588" t="s">
        <v>1206</v>
      </c>
      <c r="N321" s="636" t="s">
        <v>18</v>
      </c>
      <c r="O321" s="246" t="s">
        <v>300</v>
      </c>
      <c r="P321" s="647" t="s">
        <v>18</v>
      </c>
      <c r="Q321" s="636" t="s">
        <v>18</v>
      </c>
      <c r="R321" s="669" t="s">
        <v>18</v>
      </c>
      <c r="S321" s="631" t="s">
        <v>18</v>
      </c>
      <c r="T321" s="631">
        <v>0</v>
      </c>
      <c r="U321" s="631">
        <v>0</v>
      </c>
      <c r="V321" s="631">
        <v>0</v>
      </c>
      <c r="W321" s="631">
        <v>0</v>
      </c>
      <c r="X321" s="588" t="s">
        <v>730</v>
      </c>
      <c r="Y321" s="636" t="s">
        <v>966</v>
      </c>
      <c r="Z321" s="636" t="s">
        <v>18</v>
      </c>
      <c r="AA321" s="588" t="s">
        <v>1073</v>
      </c>
      <c r="AB321" s="588" t="s">
        <v>1651</v>
      </c>
      <c r="AC321" s="787" t="s">
        <v>1322</v>
      </c>
      <c r="AD321" s="418" t="s">
        <v>982</v>
      </c>
      <c r="AE321" s="419"/>
      <c r="AF321" s="419"/>
      <c r="AG321" s="419"/>
      <c r="AH321" s="234">
        <v>0.33</v>
      </c>
      <c r="AI321" s="234"/>
      <c r="AJ321" s="234"/>
      <c r="AK321" s="234">
        <v>0.66</v>
      </c>
      <c r="AL321" s="234"/>
      <c r="AM321" s="234"/>
      <c r="AN321" s="234">
        <v>1</v>
      </c>
      <c r="AO321" s="234"/>
      <c r="AP321" s="234"/>
      <c r="AQ321" s="609"/>
      <c r="AR321" s="613" t="s">
        <v>1787</v>
      </c>
    </row>
    <row r="322" spans="2:44" s="211" customFormat="1" ht="30" customHeight="1" x14ac:dyDescent="0.25">
      <c r="B322" s="256">
        <v>2017</v>
      </c>
      <c r="C322" s="415" t="s">
        <v>8</v>
      </c>
      <c r="D322" s="637"/>
      <c r="E322" s="637"/>
      <c r="F322" s="637"/>
      <c r="G322" s="637"/>
      <c r="H322" s="637"/>
      <c r="I322" s="271" t="s">
        <v>564</v>
      </c>
      <c r="J322" s="412" t="s">
        <v>1434</v>
      </c>
      <c r="K322" s="589"/>
      <c r="L322" s="637"/>
      <c r="M322" s="668"/>
      <c r="N322" s="637"/>
      <c r="O322" s="246" t="s">
        <v>300</v>
      </c>
      <c r="P322" s="648"/>
      <c r="Q322" s="637"/>
      <c r="R322" s="670"/>
      <c r="S322" s="632"/>
      <c r="T322" s="632"/>
      <c r="U322" s="632"/>
      <c r="V322" s="632"/>
      <c r="W322" s="632"/>
      <c r="X322" s="589"/>
      <c r="Y322" s="637"/>
      <c r="Z322" s="637"/>
      <c r="AA322" s="589"/>
      <c r="AB322" s="589"/>
      <c r="AC322" s="787"/>
      <c r="AD322" s="420" t="s">
        <v>983</v>
      </c>
      <c r="AE322" s="421"/>
      <c r="AF322" s="419"/>
      <c r="AG322" s="419"/>
      <c r="AH322" s="234"/>
      <c r="AI322" s="234"/>
      <c r="AJ322" s="234"/>
      <c r="AK322" s="234"/>
      <c r="AL322" s="234"/>
      <c r="AM322" s="234"/>
      <c r="AN322" s="234"/>
      <c r="AO322" s="234"/>
      <c r="AP322" s="234"/>
      <c r="AQ322" s="610"/>
      <c r="AR322" s="614"/>
    </row>
    <row r="323" spans="2:44" s="211" customFormat="1" ht="30" hidden="1" customHeight="1" x14ac:dyDescent="0.25">
      <c r="B323" s="257">
        <v>2018</v>
      </c>
      <c r="C323" s="295" t="s">
        <v>8</v>
      </c>
      <c r="D323" s="651" t="s">
        <v>473</v>
      </c>
      <c r="E323" s="651" t="s">
        <v>911</v>
      </c>
      <c r="F323" s="651" t="s">
        <v>777</v>
      </c>
      <c r="G323" s="651" t="s">
        <v>845</v>
      </c>
      <c r="H323" s="651" t="s">
        <v>722</v>
      </c>
      <c r="I323" s="269" t="s">
        <v>564</v>
      </c>
      <c r="J323" s="413" t="s">
        <v>1435</v>
      </c>
      <c r="K323" s="619" t="s">
        <v>1771</v>
      </c>
      <c r="L323" s="651">
        <v>8</v>
      </c>
      <c r="M323" s="619" t="s">
        <v>1207</v>
      </c>
      <c r="N323" s="651" t="s">
        <v>18</v>
      </c>
      <c r="O323" s="272" t="s">
        <v>300</v>
      </c>
      <c r="P323" s="656" t="s">
        <v>18</v>
      </c>
      <c r="Q323" s="651" t="s">
        <v>18</v>
      </c>
      <c r="R323" s="666" t="s">
        <v>18</v>
      </c>
      <c r="S323" s="654" t="s">
        <v>18</v>
      </c>
      <c r="T323" s="654">
        <v>0</v>
      </c>
      <c r="U323" s="654">
        <v>0</v>
      </c>
      <c r="V323" s="654">
        <v>0</v>
      </c>
      <c r="W323" s="654">
        <v>0</v>
      </c>
      <c r="X323" s="619" t="s">
        <v>730</v>
      </c>
      <c r="Y323" s="651" t="s">
        <v>966</v>
      </c>
      <c r="Z323" s="651" t="s">
        <v>18</v>
      </c>
      <c r="AA323" s="619" t="s">
        <v>1073</v>
      </c>
      <c r="AB323" s="619" t="s">
        <v>1260</v>
      </c>
      <c r="AC323" s="653" t="s">
        <v>986</v>
      </c>
      <c r="AD323" s="270" t="s">
        <v>982</v>
      </c>
      <c r="AE323" s="236"/>
      <c r="AF323" s="236"/>
      <c r="AG323" s="236"/>
      <c r="AH323" s="236"/>
      <c r="AI323" s="236"/>
      <c r="AJ323" s="236"/>
      <c r="AK323" s="236"/>
      <c r="AL323" s="236"/>
      <c r="AM323" s="236"/>
      <c r="AN323" s="236"/>
      <c r="AO323" s="236"/>
      <c r="AP323" s="236"/>
      <c r="AQ323" s="594"/>
      <c r="AR323" s="619" t="s">
        <v>1260</v>
      </c>
    </row>
    <row r="324" spans="2:44" s="211" customFormat="1" ht="30" hidden="1" customHeight="1" x14ac:dyDescent="0.25">
      <c r="B324" s="257">
        <v>2018</v>
      </c>
      <c r="C324" s="295" t="s">
        <v>8</v>
      </c>
      <c r="D324" s="652"/>
      <c r="E324" s="652"/>
      <c r="F324" s="652"/>
      <c r="G324" s="652"/>
      <c r="H324" s="652"/>
      <c r="I324" s="269" t="s">
        <v>564</v>
      </c>
      <c r="J324" s="413" t="s">
        <v>1435</v>
      </c>
      <c r="K324" s="620"/>
      <c r="L324" s="652"/>
      <c r="M324" s="620"/>
      <c r="N324" s="652"/>
      <c r="O324" s="272" t="s">
        <v>300</v>
      </c>
      <c r="P324" s="657"/>
      <c r="Q324" s="652"/>
      <c r="R324" s="667"/>
      <c r="S324" s="655"/>
      <c r="T324" s="655"/>
      <c r="U324" s="655"/>
      <c r="V324" s="655"/>
      <c r="W324" s="655"/>
      <c r="X324" s="620"/>
      <c r="Y324" s="652"/>
      <c r="Z324" s="652"/>
      <c r="AA324" s="620"/>
      <c r="AB324" s="620"/>
      <c r="AC324" s="665"/>
      <c r="AD324" s="270" t="s">
        <v>983</v>
      </c>
      <c r="AE324" s="273"/>
      <c r="AF324" s="236"/>
      <c r="AG324" s="236"/>
      <c r="AH324" s="236"/>
      <c r="AI324" s="236"/>
      <c r="AJ324" s="236"/>
      <c r="AK324" s="236"/>
      <c r="AL324" s="236"/>
      <c r="AM324" s="236"/>
      <c r="AN324" s="236"/>
      <c r="AO324" s="236"/>
      <c r="AP324" s="236"/>
      <c r="AQ324" s="595"/>
      <c r="AR324" s="620"/>
    </row>
    <row r="325" spans="2:44" s="211" customFormat="1" ht="30" hidden="1" customHeight="1" x14ac:dyDescent="0.25">
      <c r="B325" s="257">
        <v>2019</v>
      </c>
      <c r="C325" s="295" t="s">
        <v>8</v>
      </c>
      <c r="D325" s="651" t="s">
        <v>473</v>
      </c>
      <c r="E325" s="651" t="s">
        <v>911</v>
      </c>
      <c r="F325" s="651" t="s">
        <v>777</v>
      </c>
      <c r="G325" s="651" t="s">
        <v>845</v>
      </c>
      <c r="H325" s="651" t="s">
        <v>722</v>
      </c>
      <c r="I325" s="269" t="s">
        <v>564</v>
      </c>
      <c r="J325" s="413" t="s">
        <v>1436</v>
      </c>
      <c r="K325" s="619" t="s">
        <v>1772</v>
      </c>
      <c r="L325" s="651">
        <v>8</v>
      </c>
      <c r="M325" s="619" t="s">
        <v>1206</v>
      </c>
      <c r="N325" s="651" t="s">
        <v>18</v>
      </c>
      <c r="O325" s="272" t="s">
        <v>300</v>
      </c>
      <c r="P325" s="656" t="s">
        <v>18</v>
      </c>
      <c r="Q325" s="651" t="s">
        <v>18</v>
      </c>
      <c r="R325" s="666" t="s">
        <v>18</v>
      </c>
      <c r="S325" s="654" t="s">
        <v>18</v>
      </c>
      <c r="T325" s="654">
        <v>0</v>
      </c>
      <c r="U325" s="654">
        <v>0</v>
      </c>
      <c r="V325" s="654">
        <v>0</v>
      </c>
      <c r="W325" s="654">
        <v>0</v>
      </c>
      <c r="X325" s="619" t="s">
        <v>730</v>
      </c>
      <c r="Y325" s="651" t="s">
        <v>966</v>
      </c>
      <c r="Z325" s="651" t="s">
        <v>18</v>
      </c>
      <c r="AA325" s="619" t="s">
        <v>1073</v>
      </c>
      <c r="AB325" s="619" t="s">
        <v>1260</v>
      </c>
      <c r="AC325" s="653" t="s">
        <v>987</v>
      </c>
      <c r="AD325" s="270" t="s">
        <v>982</v>
      </c>
      <c r="AE325" s="236"/>
      <c r="AF325" s="236"/>
      <c r="AG325" s="236"/>
      <c r="AH325" s="236"/>
      <c r="AI325" s="236"/>
      <c r="AJ325" s="236"/>
      <c r="AK325" s="236"/>
      <c r="AL325" s="236"/>
      <c r="AM325" s="236"/>
      <c r="AN325" s="236"/>
      <c r="AO325" s="236"/>
      <c r="AP325" s="236"/>
      <c r="AQ325" s="594"/>
      <c r="AR325" s="619" t="s">
        <v>1260</v>
      </c>
    </row>
    <row r="326" spans="2:44" s="211" customFormat="1" ht="30" hidden="1" customHeight="1" x14ac:dyDescent="0.25">
      <c r="B326" s="257">
        <v>2019</v>
      </c>
      <c r="C326" s="295" t="s">
        <v>8</v>
      </c>
      <c r="D326" s="652"/>
      <c r="E326" s="652"/>
      <c r="F326" s="652"/>
      <c r="G326" s="652"/>
      <c r="H326" s="652"/>
      <c r="I326" s="269" t="s">
        <v>564</v>
      </c>
      <c r="J326" s="413" t="s">
        <v>1436</v>
      </c>
      <c r="K326" s="620"/>
      <c r="L326" s="652"/>
      <c r="M326" s="620"/>
      <c r="N326" s="652"/>
      <c r="O326" s="272" t="s">
        <v>300</v>
      </c>
      <c r="P326" s="657"/>
      <c r="Q326" s="652"/>
      <c r="R326" s="667"/>
      <c r="S326" s="655"/>
      <c r="T326" s="655"/>
      <c r="U326" s="655"/>
      <c r="V326" s="655"/>
      <c r="W326" s="655"/>
      <c r="X326" s="620"/>
      <c r="Y326" s="652"/>
      <c r="Z326" s="652"/>
      <c r="AA326" s="620"/>
      <c r="AB326" s="620"/>
      <c r="AC326" s="665"/>
      <c r="AD326" s="270" t="s">
        <v>983</v>
      </c>
      <c r="AE326" s="273"/>
      <c r="AF326" s="236"/>
      <c r="AG326" s="236"/>
      <c r="AH326" s="236"/>
      <c r="AI326" s="236"/>
      <c r="AJ326" s="236"/>
      <c r="AK326" s="236"/>
      <c r="AL326" s="236"/>
      <c r="AM326" s="236"/>
      <c r="AN326" s="236"/>
      <c r="AO326" s="236"/>
      <c r="AP326" s="236"/>
      <c r="AQ326" s="595"/>
      <c r="AR326" s="620"/>
    </row>
    <row r="327" spans="2:44" s="211" customFormat="1" ht="30" customHeight="1" x14ac:dyDescent="0.25">
      <c r="B327" s="256">
        <v>2017</v>
      </c>
      <c r="C327" s="379" t="s">
        <v>16</v>
      </c>
      <c r="D327" s="636" t="s">
        <v>473</v>
      </c>
      <c r="E327" s="636" t="s">
        <v>911</v>
      </c>
      <c r="F327" s="636" t="s">
        <v>777</v>
      </c>
      <c r="G327" s="636" t="s">
        <v>845</v>
      </c>
      <c r="H327" s="636" t="s">
        <v>722</v>
      </c>
      <c r="I327" s="271" t="s">
        <v>564</v>
      </c>
      <c r="J327" s="412" t="s">
        <v>1437</v>
      </c>
      <c r="K327" s="588" t="s">
        <v>1833</v>
      </c>
      <c r="L327" s="636">
        <v>8</v>
      </c>
      <c r="M327" s="588" t="s">
        <v>1367</v>
      </c>
      <c r="N327" s="636" t="s">
        <v>18</v>
      </c>
      <c r="O327" s="246" t="s">
        <v>300</v>
      </c>
      <c r="P327" s="647" t="s">
        <v>18</v>
      </c>
      <c r="Q327" s="636" t="s">
        <v>18</v>
      </c>
      <c r="R327" s="669" t="s">
        <v>18</v>
      </c>
      <c r="S327" s="631" t="s">
        <v>18</v>
      </c>
      <c r="T327" s="631">
        <v>0</v>
      </c>
      <c r="U327" s="631">
        <v>0</v>
      </c>
      <c r="V327" s="631">
        <v>0</v>
      </c>
      <c r="W327" s="631">
        <v>0</v>
      </c>
      <c r="X327" s="588" t="s">
        <v>730</v>
      </c>
      <c r="Y327" s="636" t="s">
        <v>966</v>
      </c>
      <c r="Z327" s="636" t="s">
        <v>18</v>
      </c>
      <c r="AA327" s="588" t="s">
        <v>1073</v>
      </c>
      <c r="AB327" s="588" t="s">
        <v>1366</v>
      </c>
      <c r="AC327" s="678" t="s">
        <v>1318</v>
      </c>
      <c r="AD327" s="383" t="s">
        <v>982</v>
      </c>
      <c r="AE327" s="384">
        <v>0.1</v>
      </c>
      <c r="AF327" s="384"/>
      <c r="AG327" s="384">
        <v>0.2</v>
      </c>
      <c r="AH327" s="234"/>
      <c r="AI327" s="234">
        <v>0.3</v>
      </c>
      <c r="AJ327" s="234"/>
      <c r="AK327" s="234">
        <v>0.4</v>
      </c>
      <c r="AL327" s="234"/>
      <c r="AM327" s="234">
        <v>0.5</v>
      </c>
      <c r="AN327" s="234"/>
      <c r="AO327" s="234">
        <v>0.9</v>
      </c>
      <c r="AP327" s="234">
        <v>1</v>
      </c>
      <c r="AQ327" s="606"/>
      <c r="AR327" s="588" t="s">
        <v>1836</v>
      </c>
    </row>
    <row r="328" spans="2:44" s="211" customFormat="1" ht="30" customHeight="1" x14ac:dyDescent="0.25">
      <c r="B328" s="256">
        <v>2017</v>
      </c>
      <c r="C328" s="379" t="s">
        <v>16</v>
      </c>
      <c r="D328" s="637"/>
      <c r="E328" s="637"/>
      <c r="F328" s="637"/>
      <c r="G328" s="637"/>
      <c r="H328" s="637"/>
      <c r="I328" s="271" t="s">
        <v>564</v>
      </c>
      <c r="J328" s="412" t="s">
        <v>1437</v>
      </c>
      <c r="K328" s="589"/>
      <c r="L328" s="637"/>
      <c r="M328" s="668"/>
      <c r="N328" s="637"/>
      <c r="O328" s="246" t="s">
        <v>300</v>
      </c>
      <c r="P328" s="648"/>
      <c r="Q328" s="637"/>
      <c r="R328" s="670"/>
      <c r="S328" s="632"/>
      <c r="T328" s="632"/>
      <c r="U328" s="632"/>
      <c r="V328" s="632"/>
      <c r="W328" s="632"/>
      <c r="X328" s="589"/>
      <c r="Y328" s="637"/>
      <c r="Z328" s="637"/>
      <c r="AA328" s="589"/>
      <c r="AB328" s="589"/>
      <c r="AC328" s="678"/>
      <c r="AD328" s="385" t="s">
        <v>983</v>
      </c>
      <c r="AE328" s="386">
        <v>0.1</v>
      </c>
      <c r="AF328" s="384"/>
      <c r="AG328" s="384">
        <v>0.2</v>
      </c>
      <c r="AH328" s="234"/>
      <c r="AI328" s="234"/>
      <c r="AJ328" s="234"/>
      <c r="AK328" s="234"/>
      <c r="AL328" s="234"/>
      <c r="AM328" s="234"/>
      <c r="AN328" s="234"/>
      <c r="AO328" s="234"/>
      <c r="AP328" s="234"/>
      <c r="AQ328" s="587"/>
      <c r="AR328" s="589"/>
    </row>
    <row r="329" spans="2:44" s="211" customFormat="1" ht="30" hidden="1" customHeight="1" x14ac:dyDescent="0.25">
      <c r="B329" s="257">
        <v>2018</v>
      </c>
      <c r="C329" s="294" t="s">
        <v>16</v>
      </c>
      <c r="D329" s="651" t="s">
        <v>473</v>
      </c>
      <c r="E329" s="651" t="s">
        <v>911</v>
      </c>
      <c r="F329" s="651" t="s">
        <v>777</v>
      </c>
      <c r="G329" s="651" t="s">
        <v>845</v>
      </c>
      <c r="H329" s="651" t="s">
        <v>722</v>
      </c>
      <c r="I329" s="269" t="s">
        <v>564</v>
      </c>
      <c r="J329" s="413" t="s">
        <v>1438</v>
      </c>
      <c r="K329" s="619" t="s">
        <v>1834</v>
      </c>
      <c r="L329" s="651">
        <v>8</v>
      </c>
      <c r="M329" s="619" t="s">
        <v>1207</v>
      </c>
      <c r="N329" s="651" t="s">
        <v>18</v>
      </c>
      <c r="O329" s="272" t="s">
        <v>300</v>
      </c>
      <c r="P329" s="656" t="s">
        <v>18</v>
      </c>
      <c r="Q329" s="651" t="s">
        <v>18</v>
      </c>
      <c r="R329" s="666" t="s">
        <v>18</v>
      </c>
      <c r="S329" s="654" t="s">
        <v>18</v>
      </c>
      <c r="T329" s="654">
        <v>0</v>
      </c>
      <c r="U329" s="654">
        <v>0</v>
      </c>
      <c r="V329" s="654">
        <v>0</v>
      </c>
      <c r="W329" s="654">
        <v>0</v>
      </c>
      <c r="X329" s="619" t="s">
        <v>730</v>
      </c>
      <c r="Y329" s="651" t="s">
        <v>966</v>
      </c>
      <c r="Z329" s="651" t="s">
        <v>18</v>
      </c>
      <c r="AA329" s="619" t="s">
        <v>1073</v>
      </c>
      <c r="AB329" s="619" t="s">
        <v>1260</v>
      </c>
      <c r="AC329" s="658" t="s">
        <v>986</v>
      </c>
      <c r="AD329" s="270" t="s">
        <v>982</v>
      </c>
      <c r="AE329" s="236"/>
      <c r="AF329" s="236"/>
      <c r="AG329" s="236"/>
      <c r="AH329" s="236"/>
      <c r="AI329" s="236"/>
      <c r="AJ329" s="236"/>
      <c r="AK329" s="236"/>
      <c r="AL329" s="236"/>
      <c r="AM329" s="236"/>
      <c r="AN329" s="236"/>
      <c r="AO329" s="236"/>
      <c r="AP329" s="236"/>
      <c r="AQ329" s="594"/>
      <c r="AR329" s="619" t="s">
        <v>1260</v>
      </c>
    </row>
    <row r="330" spans="2:44" s="211" customFormat="1" ht="30" hidden="1" customHeight="1" x14ac:dyDescent="0.25">
      <c r="B330" s="257">
        <v>2018</v>
      </c>
      <c r="C330" s="294" t="s">
        <v>16</v>
      </c>
      <c r="D330" s="652"/>
      <c r="E330" s="652"/>
      <c r="F330" s="652"/>
      <c r="G330" s="652"/>
      <c r="H330" s="652"/>
      <c r="I330" s="269" t="s">
        <v>564</v>
      </c>
      <c r="J330" s="413" t="s">
        <v>1438</v>
      </c>
      <c r="K330" s="620"/>
      <c r="L330" s="652"/>
      <c r="M330" s="620"/>
      <c r="N330" s="652"/>
      <c r="O330" s="272" t="s">
        <v>300</v>
      </c>
      <c r="P330" s="657"/>
      <c r="Q330" s="652"/>
      <c r="R330" s="667"/>
      <c r="S330" s="655"/>
      <c r="T330" s="655"/>
      <c r="U330" s="655"/>
      <c r="V330" s="655"/>
      <c r="W330" s="655"/>
      <c r="X330" s="620"/>
      <c r="Y330" s="652"/>
      <c r="Z330" s="652"/>
      <c r="AA330" s="620"/>
      <c r="AB330" s="620"/>
      <c r="AC330" s="677"/>
      <c r="AD330" s="270" t="s">
        <v>983</v>
      </c>
      <c r="AE330" s="273"/>
      <c r="AF330" s="236"/>
      <c r="AG330" s="236"/>
      <c r="AH330" s="236"/>
      <c r="AI330" s="236"/>
      <c r="AJ330" s="236"/>
      <c r="AK330" s="236"/>
      <c r="AL330" s="236"/>
      <c r="AM330" s="236"/>
      <c r="AN330" s="236"/>
      <c r="AO330" s="236"/>
      <c r="AP330" s="236"/>
      <c r="AQ330" s="595"/>
      <c r="AR330" s="620"/>
    </row>
    <row r="331" spans="2:44" s="211" customFormat="1" ht="30" hidden="1" customHeight="1" x14ac:dyDescent="0.25">
      <c r="B331" s="257">
        <v>2019</v>
      </c>
      <c r="C331" s="294" t="s">
        <v>16</v>
      </c>
      <c r="D331" s="651" t="s">
        <v>473</v>
      </c>
      <c r="E331" s="651" t="s">
        <v>911</v>
      </c>
      <c r="F331" s="651" t="s">
        <v>777</v>
      </c>
      <c r="G331" s="651" t="s">
        <v>845</v>
      </c>
      <c r="H331" s="651" t="s">
        <v>722</v>
      </c>
      <c r="I331" s="269" t="s">
        <v>564</v>
      </c>
      <c r="J331" s="413" t="s">
        <v>1439</v>
      </c>
      <c r="K331" s="619" t="s">
        <v>1835</v>
      </c>
      <c r="L331" s="651">
        <v>8</v>
      </c>
      <c r="M331" s="619" t="s">
        <v>1206</v>
      </c>
      <c r="N331" s="651" t="s">
        <v>18</v>
      </c>
      <c r="O331" s="272" t="s">
        <v>300</v>
      </c>
      <c r="P331" s="656" t="s">
        <v>18</v>
      </c>
      <c r="Q331" s="651" t="s">
        <v>18</v>
      </c>
      <c r="R331" s="666" t="s">
        <v>18</v>
      </c>
      <c r="S331" s="654" t="s">
        <v>18</v>
      </c>
      <c r="T331" s="654">
        <v>0</v>
      </c>
      <c r="U331" s="654">
        <v>0</v>
      </c>
      <c r="V331" s="654">
        <v>0</v>
      </c>
      <c r="W331" s="654">
        <v>0</v>
      </c>
      <c r="X331" s="619" t="s">
        <v>730</v>
      </c>
      <c r="Y331" s="651" t="s">
        <v>966</v>
      </c>
      <c r="Z331" s="651" t="s">
        <v>18</v>
      </c>
      <c r="AA331" s="619" t="s">
        <v>1073</v>
      </c>
      <c r="AB331" s="619" t="s">
        <v>1260</v>
      </c>
      <c r="AC331" s="658" t="s">
        <v>987</v>
      </c>
      <c r="AD331" s="270" t="s">
        <v>982</v>
      </c>
      <c r="AE331" s="236"/>
      <c r="AF331" s="236"/>
      <c r="AG331" s="236"/>
      <c r="AH331" s="236"/>
      <c r="AI331" s="236"/>
      <c r="AJ331" s="236"/>
      <c r="AK331" s="236"/>
      <c r="AL331" s="236"/>
      <c r="AM331" s="236"/>
      <c r="AN331" s="236"/>
      <c r="AO331" s="236"/>
      <c r="AP331" s="236"/>
      <c r="AQ331" s="594"/>
      <c r="AR331" s="619" t="s">
        <v>1260</v>
      </c>
    </row>
    <row r="332" spans="2:44" s="211" customFormat="1" ht="30" hidden="1" customHeight="1" x14ac:dyDescent="0.25">
      <c r="B332" s="257">
        <v>2019</v>
      </c>
      <c r="C332" s="294" t="s">
        <v>16</v>
      </c>
      <c r="D332" s="652"/>
      <c r="E332" s="652"/>
      <c r="F332" s="652"/>
      <c r="G332" s="652"/>
      <c r="H332" s="652"/>
      <c r="I332" s="269" t="s">
        <v>564</v>
      </c>
      <c r="J332" s="413" t="s">
        <v>1439</v>
      </c>
      <c r="K332" s="620"/>
      <c r="L332" s="652"/>
      <c r="M332" s="620"/>
      <c r="N332" s="652"/>
      <c r="O332" s="272" t="s">
        <v>300</v>
      </c>
      <c r="P332" s="657"/>
      <c r="Q332" s="652"/>
      <c r="R332" s="667"/>
      <c r="S332" s="655"/>
      <c r="T332" s="655"/>
      <c r="U332" s="655"/>
      <c r="V332" s="655"/>
      <c r="W332" s="655"/>
      <c r="X332" s="620"/>
      <c r="Y332" s="652"/>
      <c r="Z332" s="652"/>
      <c r="AA332" s="620"/>
      <c r="AB332" s="620"/>
      <c r="AC332" s="677"/>
      <c r="AD332" s="270" t="s">
        <v>983</v>
      </c>
      <c r="AE332" s="273"/>
      <c r="AF332" s="236"/>
      <c r="AG332" s="236"/>
      <c r="AH332" s="236"/>
      <c r="AI332" s="236"/>
      <c r="AJ332" s="236"/>
      <c r="AK332" s="236"/>
      <c r="AL332" s="236"/>
      <c r="AM332" s="236"/>
      <c r="AN332" s="236"/>
      <c r="AO332" s="236"/>
      <c r="AP332" s="236"/>
      <c r="AQ332" s="595"/>
      <c r="AR332" s="620"/>
    </row>
    <row r="333" spans="2:44" ht="30" customHeight="1" x14ac:dyDescent="0.25">
      <c r="B333" s="256">
        <v>2017</v>
      </c>
      <c r="C333" s="246" t="s">
        <v>8</v>
      </c>
      <c r="D333" s="636" t="s">
        <v>473</v>
      </c>
      <c r="E333" s="636" t="s">
        <v>911</v>
      </c>
      <c r="F333" s="636" t="s">
        <v>777</v>
      </c>
      <c r="G333" s="636" t="s">
        <v>845</v>
      </c>
      <c r="H333" s="636" t="s">
        <v>722</v>
      </c>
      <c r="I333" s="239" t="s">
        <v>566</v>
      </c>
      <c r="J333" s="412" t="s">
        <v>1440</v>
      </c>
      <c r="K333" s="588" t="s">
        <v>1773</v>
      </c>
      <c r="L333" s="636">
        <v>8</v>
      </c>
      <c r="M333" s="588" t="s">
        <v>1156</v>
      </c>
      <c r="N333" s="636" t="s">
        <v>18</v>
      </c>
      <c r="O333" s="246" t="s">
        <v>300</v>
      </c>
      <c r="P333" s="647" t="s">
        <v>619</v>
      </c>
      <c r="Q333" s="636" t="s">
        <v>784</v>
      </c>
      <c r="R333" s="669" t="s">
        <v>785</v>
      </c>
      <c r="S333" s="631" t="s">
        <v>786</v>
      </c>
      <c r="T333" s="631">
        <v>0</v>
      </c>
      <c r="U333" s="631">
        <v>0</v>
      </c>
      <c r="V333" s="631">
        <v>0</v>
      </c>
      <c r="W333" s="631">
        <v>0</v>
      </c>
      <c r="X333" s="588" t="s">
        <v>730</v>
      </c>
      <c r="Y333" s="636" t="s">
        <v>966</v>
      </c>
      <c r="Z333" s="636" t="s">
        <v>18</v>
      </c>
      <c r="AA333" s="588" t="s">
        <v>1075</v>
      </c>
      <c r="AB333" s="588" t="s">
        <v>1076</v>
      </c>
      <c r="AC333" s="774" t="s">
        <v>1322</v>
      </c>
      <c r="AD333" s="282" t="s">
        <v>982</v>
      </c>
      <c r="AE333" s="283"/>
      <c r="AF333" s="283"/>
      <c r="AG333" s="283"/>
      <c r="AH333" s="144"/>
      <c r="AI333" s="144"/>
      <c r="AJ333" s="144">
        <v>0.25</v>
      </c>
      <c r="AK333" s="144"/>
      <c r="AL333" s="144">
        <v>0.5</v>
      </c>
      <c r="AM333" s="144"/>
      <c r="AN333" s="144">
        <v>0.75</v>
      </c>
      <c r="AO333" s="144"/>
      <c r="AP333" s="144">
        <v>1</v>
      </c>
      <c r="AQ333" s="606"/>
      <c r="AR333" s="588" t="s">
        <v>1361</v>
      </c>
    </row>
    <row r="334" spans="2:44" s="166" customFormat="1" ht="30" customHeight="1" x14ac:dyDescent="0.25">
      <c r="B334" s="256">
        <v>2017</v>
      </c>
      <c r="C334" s="246" t="s">
        <v>8</v>
      </c>
      <c r="D334" s="637"/>
      <c r="E334" s="637"/>
      <c r="F334" s="637"/>
      <c r="G334" s="637"/>
      <c r="H334" s="637"/>
      <c r="I334" s="239" t="s">
        <v>566</v>
      </c>
      <c r="J334" s="412" t="s">
        <v>1440</v>
      </c>
      <c r="K334" s="589"/>
      <c r="L334" s="637"/>
      <c r="M334" s="668"/>
      <c r="N334" s="637"/>
      <c r="O334" s="246" t="s">
        <v>300</v>
      </c>
      <c r="P334" s="648"/>
      <c r="Q334" s="637"/>
      <c r="R334" s="670"/>
      <c r="S334" s="632"/>
      <c r="T334" s="632"/>
      <c r="U334" s="632"/>
      <c r="V334" s="632"/>
      <c r="W334" s="632"/>
      <c r="X334" s="589"/>
      <c r="Y334" s="637"/>
      <c r="Z334" s="637"/>
      <c r="AA334" s="589"/>
      <c r="AB334" s="589"/>
      <c r="AC334" s="774"/>
      <c r="AD334" s="284" t="s">
        <v>983</v>
      </c>
      <c r="AE334" s="283"/>
      <c r="AF334" s="283"/>
      <c r="AG334" s="283"/>
      <c r="AH334" s="144"/>
      <c r="AI334" s="144"/>
      <c r="AJ334" s="144"/>
      <c r="AK334" s="144"/>
      <c r="AL334" s="144"/>
      <c r="AM334" s="144"/>
      <c r="AN334" s="144"/>
      <c r="AO334" s="144"/>
      <c r="AP334" s="144"/>
      <c r="AQ334" s="587"/>
      <c r="AR334" s="589"/>
    </row>
    <row r="335" spans="2:44" s="211" customFormat="1" ht="30" hidden="1" customHeight="1" x14ac:dyDescent="0.25">
      <c r="B335" s="258">
        <v>2018</v>
      </c>
      <c r="C335" s="291" t="s">
        <v>8</v>
      </c>
      <c r="D335" s="643" t="s">
        <v>473</v>
      </c>
      <c r="E335" s="643" t="s">
        <v>911</v>
      </c>
      <c r="F335" s="643" t="s">
        <v>777</v>
      </c>
      <c r="G335" s="643" t="s">
        <v>845</v>
      </c>
      <c r="H335" s="643" t="s">
        <v>722</v>
      </c>
      <c r="I335" s="242" t="s">
        <v>566</v>
      </c>
      <c r="J335" s="414" t="s">
        <v>1441</v>
      </c>
      <c r="K335" s="615" t="s">
        <v>1774</v>
      </c>
      <c r="L335" s="643">
        <v>8</v>
      </c>
      <c r="M335" s="615" t="s">
        <v>1156</v>
      </c>
      <c r="N335" s="643" t="s">
        <v>18</v>
      </c>
      <c r="O335" s="255" t="s">
        <v>300</v>
      </c>
      <c r="P335" s="638" t="s">
        <v>619</v>
      </c>
      <c r="Q335" s="643" t="s">
        <v>784</v>
      </c>
      <c r="R335" s="673" t="s">
        <v>785</v>
      </c>
      <c r="S335" s="640" t="s">
        <v>786</v>
      </c>
      <c r="T335" s="640">
        <v>0</v>
      </c>
      <c r="U335" s="640">
        <v>0</v>
      </c>
      <c r="V335" s="640">
        <v>0</v>
      </c>
      <c r="W335" s="640">
        <v>0</v>
      </c>
      <c r="X335" s="615" t="s">
        <v>730</v>
      </c>
      <c r="Y335" s="643" t="s">
        <v>966</v>
      </c>
      <c r="Z335" s="643" t="s">
        <v>18</v>
      </c>
      <c r="AA335" s="615" t="s">
        <v>1075</v>
      </c>
      <c r="AB335" s="615" t="s">
        <v>1076</v>
      </c>
      <c r="AC335" s="649" t="s">
        <v>988</v>
      </c>
      <c r="AD335" s="216" t="s">
        <v>982</v>
      </c>
      <c r="AE335" s="212"/>
      <c r="AF335" s="212"/>
      <c r="AG335" s="212"/>
      <c r="AH335" s="212"/>
      <c r="AI335" s="235"/>
      <c r="AJ335" s="235">
        <v>0.25</v>
      </c>
      <c r="AK335" s="235"/>
      <c r="AL335" s="235">
        <v>0.5</v>
      </c>
      <c r="AM335" s="235"/>
      <c r="AN335" s="235">
        <v>0.75</v>
      </c>
      <c r="AO335" s="235"/>
      <c r="AP335" s="235">
        <v>1</v>
      </c>
      <c r="AQ335" s="597" t="s">
        <v>1268</v>
      </c>
      <c r="AR335" s="615" t="s">
        <v>1077</v>
      </c>
    </row>
    <row r="336" spans="2:44" s="211" customFormat="1" ht="30" hidden="1" customHeight="1" x14ac:dyDescent="0.25">
      <c r="B336" s="258">
        <v>2018</v>
      </c>
      <c r="C336" s="291" t="s">
        <v>8</v>
      </c>
      <c r="D336" s="645"/>
      <c r="E336" s="645"/>
      <c r="F336" s="645"/>
      <c r="G336" s="645"/>
      <c r="H336" s="645"/>
      <c r="I336" s="242" t="s">
        <v>566</v>
      </c>
      <c r="J336" s="414" t="s">
        <v>1441</v>
      </c>
      <c r="K336" s="616"/>
      <c r="L336" s="645"/>
      <c r="M336" s="675"/>
      <c r="N336" s="645"/>
      <c r="O336" s="255" t="s">
        <v>300</v>
      </c>
      <c r="P336" s="672"/>
      <c r="Q336" s="645"/>
      <c r="R336" s="674"/>
      <c r="S336" s="671"/>
      <c r="T336" s="671"/>
      <c r="U336" s="671"/>
      <c r="V336" s="671"/>
      <c r="W336" s="671"/>
      <c r="X336" s="616"/>
      <c r="Y336" s="645"/>
      <c r="Z336" s="645"/>
      <c r="AA336" s="616"/>
      <c r="AB336" s="616"/>
      <c r="AC336" s="649"/>
      <c r="AD336" s="216" t="s">
        <v>983</v>
      </c>
      <c r="AE336" s="213"/>
      <c r="AF336" s="212"/>
      <c r="AG336" s="212"/>
      <c r="AH336" s="212"/>
      <c r="AI336" s="235"/>
      <c r="AJ336" s="235"/>
      <c r="AK336" s="235"/>
      <c r="AL336" s="235"/>
      <c r="AM336" s="235"/>
      <c r="AN336" s="235"/>
      <c r="AO336" s="235"/>
      <c r="AP336" s="235"/>
      <c r="AQ336" s="599"/>
      <c r="AR336" s="616"/>
    </row>
    <row r="337" spans="2:44" s="211" customFormat="1" ht="30" hidden="1" customHeight="1" x14ac:dyDescent="0.25">
      <c r="B337" s="258">
        <v>2019</v>
      </c>
      <c r="C337" s="291" t="s">
        <v>8</v>
      </c>
      <c r="D337" s="643" t="s">
        <v>473</v>
      </c>
      <c r="E337" s="643" t="s">
        <v>911</v>
      </c>
      <c r="F337" s="643" t="s">
        <v>777</v>
      </c>
      <c r="G337" s="643" t="s">
        <v>845</v>
      </c>
      <c r="H337" s="643" t="s">
        <v>722</v>
      </c>
      <c r="I337" s="242" t="s">
        <v>566</v>
      </c>
      <c r="J337" s="414" t="s">
        <v>1442</v>
      </c>
      <c r="K337" s="615" t="s">
        <v>1775</v>
      </c>
      <c r="L337" s="643">
        <v>8</v>
      </c>
      <c r="M337" s="615" t="s">
        <v>1156</v>
      </c>
      <c r="N337" s="643" t="s">
        <v>18</v>
      </c>
      <c r="O337" s="255" t="s">
        <v>300</v>
      </c>
      <c r="P337" s="638" t="s">
        <v>619</v>
      </c>
      <c r="Q337" s="643" t="s">
        <v>784</v>
      </c>
      <c r="R337" s="673" t="s">
        <v>785</v>
      </c>
      <c r="S337" s="640" t="s">
        <v>786</v>
      </c>
      <c r="T337" s="640">
        <v>0</v>
      </c>
      <c r="U337" s="640">
        <v>0</v>
      </c>
      <c r="V337" s="640">
        <v>0</v>
      </c>
      <c r="W337" s="640">
        <v>0</v>
      </c>
      <c r="X337" s="615" t="s">
        <v>730</v>
      </c>
      <c r="Y337" s="643" t="s">
        <v>966</v>
      </c>
      <c r="Z337" s="643" t="s">
        <v>18</v>
      </c>
      <c r="AA337" s="615" t="s">
        <v>1075</v>
      </c>
      <c r="AB337" s="615" t="s">
        <v>1076</v>
      </c>
      <c r="AC337" s="649" t="s">
        <v>988</v>
      </c>
      <c r="AD337" s="216" t="s">
        <v>982</v>
      </c>
      <c r="AE337" s="212"/>
      <c r="AF337" s="212"/>
      <c r="AG337" s="212"/>
      <c r="AH337" s="212"/>
      <c r="AI337" s="235"/>
      <c r="AJ337" s="235">
        <v>0.25</v>
      </c>
      <c r="AK337" s="235"/>
      <c r="AL337" s="235">
        <v>0.5</v>
      </c>
      <c r="AM337" s="235"/>
      <c r="AN337" s="235">
        <v>0.75</v>
      </c>
      <c r="AO337" s="235"/>
      <c r="AP337" s="235">
        <v>1</v>
      </c>
      <c r="AQ337" s="597" t="s">
        <v>1268</v>
      </c>
      <c r="AR337" s="615" t="s">
        <v>1077</v>
      </c>
    </row>
    <row r="338" spans="2:44" s="211" customFormat="1" ht="30" hidden="1" customHeight="1" x14ac:dyDescent="0.25">
      <c r="B338" s="258">
        <v>2019</v>
      </c>
      <c r="C338" s="291" t="s">
        <v>8</v>
      </c>
      <c r="D338" s="645"/>
      <c r="E338" s="645"/>
      <c r="F338" s="645"/>
      <c r="G338" s="645"/>
      <c r="H338" s="645"/>
      <c r="I338" s="242" t="s">
        <v>566</v>
      </c>
      <c r="J338" s="414" t="s">
        <v>1442</v>
      </c>
      <c r="K338" s="616"/>
      <c r="L338" s="645"/>
      <c r="M338" s="675"/>
      <c r="N338" s="645"/>
      <c r="O338" s="255" t="s">
        <v>300</v>
      </c>
      <c r="P338" s="672"/>
      <c r="Q338" s="645"/>
      <c r="R338" s="674"/>
      <c r="S338" s="671"/>
      <c r="T338" s="671"/>
      <c r="U338" s="671"/>
      <c r="V338" s="671"/>
      <c r="W338" s="671"/>
      <c r="X338" s="616"/>
      <c r="Y338" s="645"/>
      <c r="Z338" s="645"/>
      <c r="AA338" s="616"/>
      <c r="AB338" s="616"/>
      <c r="AC338" s="649"/>
      <c r="AD338" s="216" t="s">
        <v>983</v>
      </c>
      <c r="AE338" s="213"/>
      <c r="AF338" s="212"/>
      <c r="AG338" s="212"/>
      <c r="AH338" s="212"/>
      <c r="AI338" s="235"/>
      <c r="AJ338" s="235"/>
      <c r="AK338" s="235"/>
      <c r="AL338" s="235"/>
      <c r="AM338" s="235"/>
      <c r="AN338" s="235"/>
      <c r="AO338" s="235"/>
      <c r="AP338" s="235"/>
      <c r="AQ338" s="599"/>
      <c r="AR338" s="616"/>
    </row>
    <row r="339" spans="2:44" ht="30" customHeight="1" x14ac:dyDescent="0.25">
      <c r="B339" s="258">
        <v>2017</v>
      </c>
      <c r="C339" s="289" t="s">
        <v>16</v>
      </c>
      <c r="D339" s="643" t="s">
        <v>473</v>
      </c>
      <c r="E339" s="643" t="s">
        <v>911</v>
      </c>
      <c r="F339" s="643" t="s">
        <v>777</v>
      </c>
      <c r="G339" s="643" t="s">
        <v>845</v>
      </c>
      <c r="H339" s="643" t="s">
        <v>722</v>
      </c>
      <c r="I339" s="242" t="s">
        <v>566</v>
      </c>
      <c r="J339" s="414" t="s">
        <v>1443</v>
      </c>
      <c r="K339" s="615" t="s">
        <v>1776</v>
      </c>
      <c r="L339" s="643">
        <v>4</v>
      </c>
      <c r="M339" s="615" t="s">
        <v>1166</v>
      </c>
      <c r="N339" s="643" t="s">
        <v>18</v>
      </c>
      <c r="O339" s="255" t="s">
        <v>300</v>
      </c>
      <c r="P339" s="638" t="s">
        <v>619</v>
      </c>
      <c r="Q339" s="643" t="s">
        <v>788</v>
      </c>
      <c r="R339" s="673" t="s">
        <v>789</v>
      </c>
      <c r="S339" s="640" t="s">
        <v>790</v>
      </c>
      <c r="T339" s="640">
        <v>0</v>
      </c>
      <c r="U339" s="640">
        <v>0</v>
      </c>
      <c r="V339" s="640">
        <v>0</v>
      </c>
      <c r="W339" s="640">
        <v>0</v>
      </c>
      <c r="X339" s="615"/>
      <c r="Y339" s="643" t="s">
        <v>966</v>
      </c>
      <c r="Z339" s="643" t="s">
        <v>1124</v>
      </c>
      <c r="AA339" s="615" t="s">
        <v>1125</v>
      </c>
      <c r="AB339" s="615" t="s">
        <v>1126</v>
      </c>
      <c r="AC339" s="649" t="s">
        <v>988</v>
      </c>
      <c r="AD339" s="228" t="s">
        <v>982</v>
      </c>
      <c r="AE339" s="229"/>
      <c r="AF339" s="229"/>
      <c r="AG339" s="229"/>
      <c r="AH339" s="229"/>
      <c r="AI339" s="235"/>
      <c r="AJ339" s="235"/>
      <c r="AK339" s="235">
        <v>0.1</v>
      </c>
      <c r="AL339" s="235"/>
      <c r="AM339" s="235"/>
      <c r="AN339" s="235"/>
      <c r="AO339" s="235"/>
      <c r="AP339" s="235">
        <v>0.5</v>
      </c>
      <c r="AQ339" s="597" t="s">
        <v>1277</v>
      </c>
      <c r="AR339" s="615" t="s">
        <v>1127</v>
      </c>
    </row>
    <row r="340" spans="2:44" s="190" customFormat="1" ht="30" customHeight="1" x14ac:dyDescent="0.25">
      <c r="B340" s="258">
        <v>2017</v>
      </c>
      <c r="C340" s="289" t="s">
        <v>16</v>
      </c>
      <c r="D340" s="645"/>
      <c r="E340" s="645"/>
      <c r="F340" s="645"/>
      <c r="G340" s="645"/>
      <c r="H340" s="645"/>
      <c r="I340" s="242" t="s">
        <v>566</v>
      </c>
      <c r="J340" s="414" t="s">
        <v>1443</v>
      </c>
      <c r="K340" s="616"/>
      <c r="L340" s="645"/>
      <c r="M340" s="675"/>
      <c r="N340" s="645"/>
      <c r="O340" s="255" t="s">
        <v>300</v>
      </c>
      <c r="P340" s="672"/>
      <c r="Q340" s="645"/>
      <c r="R340" s="674"/>
      <c r="S340" s="671"/>
      <c r="T340" s="671"/>
      <c r="U340" s="671"/>
      <c r="V340" s="671"/>
      <c r="W340" s="671"/>
      <c r="X340" s="616"/>
      <c r="Y340" s="645"/>
      <c r="Z340" s="645"/>
      <c r="AA340" s="616"/>
      <c r="AB340" s="616"/>
      <c r="AC340" s="676"/>
      <c r="AD340" s="263" t="s">
        <v>983</v>
      </c>
      <c r="AE340" s="229"/>
      <c r="AF340" s="229"/>
      <c r="AG340" s="229"/>
      <c r="AH340" s="229"/>
      <c r="AI340" s="235"/>
      <c r="AJ340" s="235"/>
      <c r="AK340" s="235"/>
      <c r="AL340" s="235"/>
      <c r="AM340" s="235"/>
      <c r="AN340" s="235"/>
      <c r="AO340" s="235"/>
      <c r="AP340" s="235"/>
      <c r="AQ340" s="599"/>
      <c r="AR340" s="616"/>
    </row>
    <row r="341" spans="2:44" s="191" customFormat="1" ht="30" hidden="1" customHeight="1" x14ac:dyDescent="0.25">
      <c r="B341" s="257">
        <v>2018</v>
      </c>
      <c r="C341" s="293" t="s">
        <v>16</v>
      </c>
      <c r="D341" s="651" t="s">
        <v>473</v>
      </c>
      <c r="E341" s="651" t="s">
        <v>911</v>
      </c>
      <c r="F341" s="651" t="s">
        <v>777</v>
      </c>
      <c r="G341" s="651" t="s">
        <v>845</v>
      </c>
      <c r="H341" s="651" t="s">
        <v>722</v>
      </c>
      <c r="I341" s="241" t="s">
        <v>566</v>
      </c>
      <c r="J341" s="413" t="s">
        <v>1444</v>
      </c>
      <c r="K341" s="619" t="s">
        <v>1777</v>
      </c>
      <c r="L341" s="651">
        <v>4</v>
      </c>
      <c r="M341" s="619" t="s">
        <v>1166</v>
      </c>
      <c r="N341" s="651" t="s">
        <v>18</v>
      </c>
      <c r="O341" s="251" t="s">
        <v>300</v>
      </c>
      <c r="P341" s="656" t="s">
        <v>619</v>
      </c>
      <c r="Q341" s="651" t="s">
        <v>1247</v>
      </c>
      <c r="R341" s="666" t="s">
        <v>1210</v>
      </c>
      <c r="S341" s="654" t="s">
        <v>1210</v>
      </c>
      <c r="T341" s="654">
        <v>0</v>
      </c>
      <c r="U341" s="654">
        <v>0</v>
      </c>
      <c r="V341" s="654">
        <v>0</v>
      </c>
      <c r="W341" s="654">
        <v>0</v>
      </c>
      <c r="X341" s="619"/>
      <c r="Y341" s="651" t="s">
        <v>966</v>
      </c>
      <c r="Z341" s="651" t="s">
        <v>1124</v>
      </c>
      <c r="AA341" s="619" t="s">
        <v>1125</v>
      </c>
      <c r="AB341" s="619" t="s">
        <v>1126</v>
      </c>
      <c r="AC341" s="658" t="s">
        <v>986</v>
      </c>
      <c r="AD341" s="195" t="s">
        <v>982</v>
      </c>
      <c r="AE341" s="439">
        <v>0.1</v>
      </c>
      <c r="AF341" s="439"/>
      <c r="AG341" s="439"/>
      <c r="AH341" s="439">
        <v>0.5</v>
      </c>
      <c r="AI341" s="439"/>
      <c r="AJ341" s="439">
        <v>1</v>
      </c>
      <c r="AK341" s="201"/>
      <c r="AL341" s="201"/>
      <c r="AM341" s="201"/>
      <c r="AN341" s="201"/>
      <c r="AO341" s="201"/>
      <c r="AP341" s="201"/>
      <c r="AQ341" s="594"/>
      <c r="AR341" s="619" t="s">
        <v>1278</v>
      </c>
    </row>
    <row r="342" spans="2:44" s="191" customFormat="1" ht="30" hidden="1" customHeight="1" x14ac:dyDescent="0.25">
      <c r="B342" s="257">
        <v>2018</v>
      </c>
      <c r="C342" s="293" t="s">
        <v>16</v>
      </c>
      <c r="D342" s="652"/>
      <c r="E342" s="652"/>
      <c r="F342" s="652"/>
      <c r="G342" s="652"/>
      <c r="H342" s="652"/>
      <c r="I342" s="241" t="s">
        <v>566</v>
      </c>
      <c r="J342" s="413" t="s">
        <v>1444</v>
      </c>
      <c r="K342" s="620"/>
      <c r="L342" s="652"/>
      <c r="M342" s="620"/>
      <c r="N342" s="652"/>
      <c r="O342" s="251" t="s">
        <v>300</v>
      </c>
      <c r="P342" s="657"/>
      <c r="Q342" s="652"/>
      <c r="R342" s="667"/>
      <c r="S342" s="655"/>
      <c r="T342" s="655"/>
      <c r="U342" s="655"/>
      <c r="V342" s="655"/>
      <c r="W342" s="655"/>
      <c r="X342" s="620"/>
      <c r="Y342" s="652"/>
      <c r="Z342" s="652"/>
      <c r="AA342" s="620"/>
      <c r="AB342" s="620"/>
      <c r="AC342" s="677"/>
      <c r="AD342" s="195" t="s">
        <v>983</v>
      </c>
      <c r="AE342" s="201"/>
      <c r="AF342" s="201"/>
      <c r="AG342" s="201"/>
      <c r="AH342" s="201"/>
      <c r="AI342" s="201"/>
      <c r="AJ342" s="201"/>
      <c r="AK342" s="201"/>
      <c r="AL342" s="201"/>
      <c r="AM342" s="201"/>
      <c r="AN342" s="201"/>
      <c r="AO342" s="201"/>
      <c r="AP342" s="201"/>
      <c r="AQ342" s="595"/>
      <c r="AR342" s="620"/>
    </row>
    <row r="343" spans="2:44" s="191" customFormat="1" ht="30" hidden="1" customHeight="1" x14ac:dyDescent="0.25">
      <c r="B343" s="258">
        <v>2019</v>
      </c>
      <c r="C343" s="291" t="s">
        <v>16</v>
      </c>
      <c r="D343" s="643" t="s">
        <v>473</v>
      </c>
      <c r="E343" s="643" t="s">
        <v>911</v>
      </c>
      <c r="F343" s="643" t="s">
        <v>777</v>
      </c>
      <c r="G343" s="643" t="s">
        <v>845</v>
      </c>
      <c r="H343" s="643" t="s">
        <v>722</v>
      </c>
      <c r="I343" s="242" t="s">
        <v>566</v>
      </c>
      <c r="J343" s="414" t="s">
        <v>1445</v>
      </c>
      <c r="K343" s="615" t="s">
        <v>1778</v>
      </c>
      <c r="L343" s="643">
        <v>4</v>
      </c>
      <c r="M343" s="615" t="s">
        <v>1166</v>
      </c>
      <c r="N343" s="643" t="s">
        <v>18</v>
      </c>
      <c r="O343" s="255" t="s">
        <v>300</v>
      </c>
      <c r="P343" s="638" t="s">
        <v>619</v>
      </c>
      <c r="Q343" s="643" t="s">
        <v>1248</v>
      </c>
      <c r="R343" s="673" t="s">
        <v>1210</v>
      </c>
      <c r="S343" s="640" t="s">
        <v>1210</v>
      </c>
      <c r="T343" s="640">
        <v>0</v>
      </c>
      <c r="U343" s="640">
        <v>0</v>
      </c>
      <c r="V343" s="640">
        <v>0</v>
      </c>
      <c r="W343" s="640">
        <v>0</v>
      </c>
      <c r="X343" s="615"/>
      <c r="Y343" s="643" t="s">
        <v>966</v>
      </c>
      <c r="Z343" s="643" t="s">
        <v>1124</v>
      </c>
      <c r="AA343" s="615" t="s">
        <v>1125</v>
      </c>
      <c r="AB343" s="615" t="s">
        <v>1126</v>
      </c>
      <c r="AC343" s="649" t="s">
        <v>988</v>
      </c>
      <c r="AD343" s="231" t="s">
        <v>982</v>
      </c>
      <c r="AE343" s="232"/>
      <c r="AF343" s="232"/>
      <c r="AG343" s="232"/>
      <c r="AH343" s="232"/>
      <c r="AI343" s="232"/>
      <c r="AJ343" s="232"/>
      <c r="AK343" s="235">
        <v>0.1</v>
      </c>
      <c r="AL343" s="235"/>
      <c r="AM343" s="235"/>
      <c r="AN343" s="235"/>
      <c r="AO343" s="235"/>
      <c r="AP343" s="235">
        <v>0.5</v>
      </c>
      <c r="AQ343" s="597" t="s">
        <v>1279</v>
      </c>
      <c r="AR343" s="615" t="s">
        <v>1127</v>
      </c>
    </row>
    <row r="344" spans="2:44" s="191" customFormat="1" ht="30" hidden="1" customHeight="1" x14ac:dyDescent="0.25">
      <c r="B344" s="258">
        <v>2019</v>
      </c>
      <c r="C344" s="291" t="s">
        <v>16</v>
      </c>
      <c r="D344" s="645"/>
      <c r="E344" s="645"/>
      <c r="F344" s="645"/>
      <c r="G344" s="645"/>
      <c r="H344" s="645"/>
      <c r="I344" s="242" t="s">
        <v>566</v>
      </c>
      <c r="J344" s="414" t="s">
        <v>1445</v>
      </c>
      <c r="K344" s="616"/>
      <c r="L344" s="645"/>
      <c r="M344" s="616"/>
      <c r="N344" s="645"/>
      <c r="O344" s="255" t="s">
        <v>300</v>
      </c>
      <c r="P344" s="672"/>
      <c r="Q344" s="645"/>
      <c r="R344" s="674"/>
      <c r="S344" s="671"/>
      <c r="T344" s="671"/>
      <c r="U344" s="671"/>
      <c r="V344" s="671"/>
      <c r="W344" s="671"/>
      <c r="X344" s="616"/>
      <c r="Y344" s="645"/>
      <c r="Z344" s="645"/>
      <c r="AA344" s="616"/>
      <c r="AB344" s="616"/>
      <c r="AC344" s="649"/>
      <c r="AD344" s="231" t="s">
        <v>983</v>
      </c>
      <c r="AE344" s="232"/>
      <c r="AF344" s="232"/>
      <c r="AG344" s="232"/>
      <c r="AH344" s="232"/>
      <c r="AI344" s="232"/>
      <c r="AJ344" s="232"/>
      <c r="AK344" s="235"/>
      <c r="AL344" s="235"/>
      <c r="AM344" s="235"/>
      <c r="AN344" s="235"/>
      <c r="AO344" s="235"/>
      <c r="AP344" s="235"/>
      <c r="AQ344" s="599"/>
      <c r="AR344" s="616"/>
    </row>
    <row r="345" spans="2:44" ht="30" customHeight="1" x14ac:dyDescent="0.25">
      <c r="B345" s="256">
        <v>2017</v>
      </c>
      <c r="C345" s="246" t="s">
        <v>16</v>
      </c>
      <c r="D345" s="636" t="s">
        <v>473</v>
      </c>
      <c r="E345" s="636" t="s">
        <v>911</v>
      </c>
      <c r="F345" s="636" t="s">
        <v>777</v>
      </c>
      <c r="G345" s="636" t="s">
        <v>845</v>
      </c>
      <c r="H345" s="636" t="s">
        <v>722</v>
      </c>
      <c r="I345" s="239" t="s">
        <v>567</v>
      </c>
      <c r="J345" s="412" t="s">
        <v>1446</v>
      </c>
      <c r="K345" s="588" t="s">
        <v>1779</v>
      </c>
      <c r="L345" s="636">
        <v>9</v>
      </c>
      <c r="M345" s="588" t="s">
        <v>1167</v>
      </c>
      <c r="N345" s="636" t="s">
        <v>18</v>
      </c>
      <c r="O345" s="246" t="s">
        <v>300</v>
      </c>
      <c r="P345" s="647" t="s">
        <v>18</v>
      </c>
      <c r="Q345" s="636" t="s">
        <v>18</v>
      </c>
      <c r="R345" s="669" t="s">
        <v>18</v>
      </c>
      <c r="S345" s="631" t="s">
        <v>18</v>
      </c>
      <c r="T345" s="631">
        <v>0</v>
      </c>
      <c r="U345" s="631">
        <v>0</v>
      </c>
      <c r="V345" s="631">
        <v>0</v>
      </c>
      <c r="W345" s="631">
        <v>0</v>
      </c>
      <c r="X345" s="588" t="s">
        <v>730</v>
      </c>
      <c r="Y345" s="636" t="s">
        <v>966</v>
      </c>
      <c r="Z345" s="636" t="s">
        <v>18</v>
      </c>
      <c r="AA345" s="588" t="s">
        <v>1078</v>
      </c>
      <c r="AB345" s="588" t="s">
        <v>1079</v>
      </c>
      <c r="AC345" s="678" t="s">
        <v>1318</v>
      </c>
      <c r="AD345" s="383" t="s">
        <v>982</v>
      </c>
      <c r="AE345" s="384"/>
      <c r="AF345" s="384"/>
      <c r="AG345" s="384">
        <v>0.3</v>
      </c>
      <c r="AH345" s="144">
        <v>0.7</v>
      </c>
      <c r="AI345" s="144">
        <v>1</v>
      </c>
      <c r="AJ345" s="144"/>
      <c r="AK345" s="144"/>
      <c r="AL345" s="144"/>
      <c r="AM345" s="144"/>
      <c r="AN345" s="144"/>
      <c r="AO345" s="144"/>
      <c r="AP345" s="144"/>
      <c r="AQ345" s="606"/>
      <c r="AR345" s="588" t="s">
        <v>1297</v>
      </c>
    </row>
    <row r="346" spans="2:44" s="167" customFormat="1" ht="30" customHeight="1" x14ac:dyDescent="0.25">
      <c r="B346" s="256">
        <v>2017</v>
      </c>
      <c r="C346" s="246" t="s">
        <v>16</v>
      </c>
      <c r="D346" s="637"/>
      <c r="E346" s="637"/>
      <c r="F346" s="637"/>
      <c r="G346" s="637"/>
      <c r="H346" s="637"/>
      <c r="I346" s="239" t="s">
        <v>567</v>
      </c>
      <c r="J346" s="412" t="s">
        <v>1446</v>
      </c>
      <c r="K346" s="589"/>
      <c r="L346" s="637"/>
      <c r="M346" s="668"/>
      <c r="N346" s="637"/>
      <c r="O346" s="246" t="s">
        <v>300</v>
      </c>
      <c r="P346" s="648"/>
      <c r="Q346" s="637"/>
      <c r="R346" s="670"/>
      <c r="S346" s="632"/>
      <c r="T346" s="632"/>
      <c r="U346" s="632"/>
      <c r="V346" s="632"/>
      <c r="W346" s="632"/>
      <c r="X346" s="589"/>
      <c r="Y346" s="637"/>
      <c r="Z346" s="637"/>
      <c r="AA346" s="589"/>
      <c r="AB346" s="589"/>
      <c r="AC346" s="678"/>
      <c r="AD346" s="385" t="s">
        <v>983</v>
      </c>
      <c r="AE346" s="384"/>
      <c r="AF346" s="384"/>
      <c r="AG346" s="384">
        <v>0.3</v>
      </c>
      <c r="AH346" s="144"/>
      <c r="AI346" s="144"/>
      <c r="AJ346" s="144"/>
      <c r="AK346" s="144"/>
      <c r="AL346" s="144"/>
      <c r="AM346" s="144"/>
      <c r="AN346" s="144"/>
      <c r="AO346" s="144"/>
      <c r="AP346" s="144"/>
      <c r="AQ346" s="587"/>
      <c r="AR346" s="589"/>
    </row>
    <row r="347" spans="2:44" s="191" customFormat="1" ht="30" hidden="1" customHeight="1" x14ac:dyDescent="0.25">
      <c r="B347" s="257">
        <v>2018</v>
      </c>
      <c r="C347" s="293" t="s">
        <v>16</v>
      </c>
      <c r="D347" s="651" t="s">
        <v>473</v>
      </c>
      <c r="E347" s="651" t="s">
        <v>911</v>
      </c>
      <c r="F347" s="651" t="s">
        <v>777</v>
      </c>
      <c r="G347" s="651" t="s">
        <v>845</v>
      </c>
      <c r="H347" s="651" t="s">
        <v>722</v>
      </c>
      <c r="I347" s="305" t="s">
        <v>567</v>
      </c>
      <c r="J347" s="413" t="s">
        <v>1447</v>
      </c>
      <c r="K347" s="619" t="s">
        <v>1780</v>
      </c>
      <c r="L347" s="651">
        <v>9</v>
      </c>
      <c r="M347" s="619" t="s">
        <v>1167</v>
      </c>
      <c r="N347" s="651" t="s">
        <v>18</v>
      </c>
      <c r="O347" s="251" t="s">
        <v>300</v>
      </c>
      <c r="P347" s="656" t="s">
        <v>18</v>
      </c>
      <c r="Q347" s="651" t="s">
        <v>18</v>
      </c>
      <c r="R347" s="666" t="s">
        <v>18</v>
      </c>
      <c r="S347" s="654" t="s">
        <v>18</v>
      </c>
      <c r="T347" s="654">
        <v>0</v>
      </c>
      <c r="U347" s="654">
        <v>0</v>
      </c>
      <c r="V347" s="654">
        <v>0</v>
      </c>
      <c r="W347" s="654">
        <v>0</v>
      </c>
      <c r="X347" s="619"/>
      <c r="Y347" s="651" t="s">
        <v>966</v>
      </c>
      <c r="Z347" s="651" t="s">
        <v>18</v>
      </c>
      <c r="AA347" s="619" t="s">
        <v>1078</v>
      </c>
      <c r="AB347" s="619" t="s">
        <v>1079</v>
      </c>
      <c r="AC347" s="653" t="s">
        <v>986</v>
      </c>
      <c r="AD347" s="195" t="s">
        <v>982</v>
      </c>
      <c r="AE347" s="201"/>
      <c r="AF347" s="201"/>
      <c r="AG347" s="201">
        <v>0.3</v>
      </c>
      <c r="AH347" s="201">
        <v>0.7</v>
      </c>
      <c r="AI347" s="201">
        <v>1</v>
      </c>
      <c r="AJ347" s="201"/>
      <c r="AK347" s="201"/>
      <c r="AL347" s="201"/>
      <c r="AM347" s="201"/>
      <c r="AN347" s="201"/>
      <c r="AO347" s="201"/>
      <c r="AP347" s="201"/>
      <c r="AQ347" s="594"/>
      <c r="AR347" s="619" t="s">
        <v>1299</v>
      </c>
    </row>
    <row r="348" spans="2:44" s="191" customFormat="1" ht="30" hidden="1" customHeight="1" x14ac:dyDescent="0.25">
      <c r="B348" s="257">
        <v>2018</v>
      </c>
      <c r="C348" s="293" t="s">
        <v>16</v>
      </c>
      <c r="D348" s="652"/>
      <c r="E348" s="652"/>
      <c r="F348" s="652"/>
      <c r="G348" s="652"/>
      <c r="H348" s="652"/>
      <c r="I348" s="305" t="s">
        <v>567</v>
      </c>
      <c r="J348" s="416" t="s">
        <v>1447</v>
      </c>
      <c r="K348" s="620"/>
      <c r="L348" s="652"/>
      <c r="M348" s="620"/>
      <c r="N348" s="652"/>
      <c r="O348" s="251" t="s">
        <v>300</v>
      </c>
      <c r="P348" s="657"/>
      <c r="Q348" s="652"/>
      <c r="R348" s="667"/>
      <c r="S348" s="655"/>
      <c r="T348" s="655"/>
      <c r="U348" s="655"/>
      <c r="V348" s="655"/>
      <c r="W348" s="655"/>
      <c r="X348" s="620"/>
      <c r="Y348" s="652"/>
      <c r="Z348" s="652"/>
      <c r="AA348" s="620"/>
      <c r="AB348" s="620"/>
      <c r="AC348" s="665"/>
      <c r="AD348" s="195" t="s">
        <v>983</v>
      </c>
      <c r="AE348" s="201"/>
      <c r="AF348" s="201"/>
      <c r="AG348" s="201"/>
      <c r="AH348" s="201"/>
      <c r="AI348" s="201"/>
      <c r="AJ348" s="201"/>
      <c r="AK348" s="201"/>
      <c r="AL348" s="201"/>
      <c r="AM348" s="201"/>
      <c r="AN348" s="201"/>
      <c r="AO348" s="201"/>
      <c r="AP348" s="201"/>
      <c r="AQ348" s="595"/>
      <c r="AR348" s="620"/>
    </row>
    <row r="349" spans="2:44" s="191" customFormat="1" ht="30" hidden="1" customHeight="1" x14ac:dyDescent="0.25">
      <c r="B349" s="257">
        <v>2019</v>
      </c>
      <c r="C349" s="293" t="s">
        <v>16</v>
      </c>
      <c r="D349" s="651" t="s">
        <v>473</v>
      </c>
      <c r="E349" s="651" t="s">
        <v>911</v>
      </c>
      <c r="F349" s="651" t="s">
        <v>777</v>
      </c>
      <c r="G349" s="651" t="s">
        <v>845</v>
      </c>
      <c r="H349" s="651" t="s">
        <v>722</v>
      </c>
      <c r="I349" s="305" t="s">
        <v>567</v>
      </c>
      <c r="J349" s="413" t="s">
        <v>1548</v>
      </c>
      <c r="K349" s="619" t="s">
        <v>1781</v>
      </c>
      <c r="L349" s="651">
        <v>9</v>
      </c>
      <c r="M349" s="619" t="s">
        <v>1167</v>
      </c>
      <c r="N349" s="651" t="s">
        <v>18</v>
      </c>
      <c r="O349" s="251" t="s">
        <v>300</v>
      </c>
      <c r="P349" s="656" t="s">
        <v>18</v>
      </c>
      <c r="Q349" s="651" t="s">
        <v>18</v>
      </c>
      <c r="R349" s="666" t="s">
        <v>18</v>
      </c>
      <c r="S349" s="654" t="s">
        <v>18</v>
      </c>
      <c r="T349" s="654">
        <v>0</v>
      </c>
      <c r="U349" s="654">
        <v>0</v>
      </c>
      <c r="V349" s="654">
        <v>0</v>
      </c>
      <c r="W349" s="654">
        <v>0</v>
      </c>
      <c r="X349" s="619"/>
      <c r="Y349" s="651" t="s">
        <v>966</v>
      </c>
      <c r="Z349" s="651" t="s">
        <v>18</v>
      </c>
      <c r="AA349" s="619" t="s">
        <v>1078</v>
      </c>
      <c r="AB349" s="619" t="s">
        <v>1079</v>
      </c>
      <c r="AC349" s="653" t="s">
        <v>987</v>
      </c>
      <c r="AD349" s="195" t="s">
        <v>982</v>
      </c>
      <c r="AE349" s="201"/>
      <c r="AF349" s="201"/>
      <c r="AG349" s="201">
        <v>0.3</v>
      </c>
      <c r="AH349" s="201">
        <v>0.7</v>
      </c>
      <c r="AI349" s="201">
        <v>1</v>
      </c>
      <c r="AJ349" s="201"/>
      <c r="AK349" s="201"/>
      <c r="AL349" s="201"/>
      <c r="AM349" s="201"/>
      <c r="AN349" s="201"/>
      <c r="AO349" s="201"/>
      <c r="AP349" s="201"/>
      <c r="AQ349" s="594"/>
      <c r="AR349" s="619" t="s">
        <v>1298</v>
      </c>
    </row>
    <row r="350" spans="2:44" s="191" customFormat="1" ht="30" hidden="1" customHeight="1" x14ac:dyDescent="0.25">
      <c r="B350" s="257">
        <v>2019</v>
      </c>
      <c r="C350" s="293" t="s">
        <v>16</v>
      </c>
      <c r="D350" s="652"/>
      <c r="E350" s="652"/>
      <c r="F350" s="652"/>
      <c r="G350" s="652"/>
      <c r="H350" s="652"/>
      <c r="I350" s="305" t="s">
        <v>567</v>
      </c>
      <c r="J350" s="413" t="s">
        <v>1548</v>
      </c>
      <c r="K350" s="620"/>
      <c r="L350" s="652"/>
      <c r="M350" s="620"/>
      <c r="N350" s="652"/>
      <c r="O350" s="251" t="s">
        <v>300</v>
      </c>
      <c r="P350" s="657"/>
      <c r="Q350" s="652"/>
      <c r="R350" s="667"/>
      <c r="S350" s="655"/>
      <c r="T350" s="655"/>
      <c r="U350" s="655"/>
      <c r="V350" s="655"/>
      <c r="W350" s="655"/>
      <c r="X350" s="620"/>
      <c r="Y350" s="652"/>
      <c r="Z350" s="652"/>
      <c r="AA350" s="620"/>
      <c r="AB350" s="620"/>
      <c r="AC350" s="665"/>
      <c r="AD350" s="195" t="s">
        <v>983</v>
      </c>
      <c r="AE350" s="201"/>
      <c r="AF350" s="201"/>
      <c r="AG350" s="201"/>
      <c r="AH350" s="201"/>
      <c r="AI350" s="201"/>
      <c r="AJ350" s="201"/>
      <c r="AK350" s="201"/>
      <c r="AL350" s="201"/>
      <c r="AM350" s="201"/>
      <c r="AN350" s="201"/>
      <c r="AO350" s="201"/>
      <c r="AP350" s="201"/>
      <c r="AQ350" s="595"/>
      <c r="AR350" s="620"/>
    </row>
    <row r="351" spans="2:44" s="387" customFormat="1" ht="30" customHeight="1" x14ac:dyDescent="0.25">
      <c r="B351" s="399">
        <v>2017</v>
      </c>
      <c r="C351" s="395" t="s">
        <v>16</v>
      </c>
      <c r="D351" s="636" t="s">
        <v>332</v>
      </c>
      <c r="E351" s="588" t="s">
        <v>574</v>
      </c>
      <c r="F351" s="636" t="s">
        <v>1636</v>
      </c>
      <c r="G351" s="588" t="s">
        <v>721</v>
      </c>
      <c r="H351" s="636" t="s">
        <v>722</v>
      </c>
      <c r="I351" s="394" t="s">
        <v>1080</v>
      </c>
      <c r="J351" s="412" t="s">
        <v>1549</v>
      </c>
      <c r="K351" s="588" t="s">
        <v>1656</v>
      </c>
      <c r="L351" s="636">
        <v>2</v>
      </c>
      <c r="M351" s="588" t="s">
        <v>1140</v>
      </c>
      <c r="N351" s="636" t="s">
        <v>824</v>
      </c>
      <c r="O351" s="397" t="s">
        <v>300</v>
      </c>
      <c r="P351" s="636" t="s">
        <v>18</v>
      </c>
      <c r="Q351" s="636" t="s">
        <v>18</v>
      </c>
      <c r="R351" s="636" t="s">
        <v>18</v>
      </c>
      <c r="S351" s="661" t="s">
        <v>18</v>
      </c>
      <c r="T351" s="631">
        <v>0</v>
      </c>
      <c r="U351" s="631">
        <v>0</v>
      </c>
      <c r="V351" s="631">
        <v>547756</v>
      </c>
      <c r="W351" s="762">
        <v>547756</v>
      </c>
      <c r="X351" s="588"/>
      <c r="Y351" s="636" t="s">
        <v>966</v>
      </c>
      <c r="Z351" s="636" t="s">
        <v>18</v>
      </c>
      <c r="AA351" s="588" t="s">
        <v>1637</v>
      </c>
      <c r="AB351" s="588" t="s">
        <v>1837</v>
      </c>
      <c r="AC351" s="678" t="s">
        <v>1318</v>
      </c>
      <c r="AD351" s="401" t="s">
        <v>982</v>
      </c>
      <c r="AE351" s="402">
        <v>0.35</v>
      </c>
      <c r="AF351" s="402"/>
      <c r="AG351" s="402">
        <v>0.5</v>
      </c>
      <c r="AH351" s="389">
        <v>0.75</v>
      </c>
      <c r="AI351" s="389">
        <v>1</v>
      </c>
      <c r="AJ351" s="389"/>
      <c r="AK351" s="389"/>
      <c r="AL351" s="389"/>
      <c r="AM351" s="389"/>
      <c r="AN351" s="389"/>
      <c r="AO351" s="389"/>
      <c r="AP351" s="389"/>
      <c r="AQ351" s="633"/>
      <c r="AR351" s="633" t="s">
        <v>1638</v>
      </c>
    </row>
    <row r="352" spans="2:44" s="387" customFormat="1" ht="30" customHeight="1" x14ac:dyDescent="0.25">
      <c r="B352" s="399">
        <v>2017</v>
      </c>
      <c r="C352" s="395" t="s">
        <v>16</v>
      </c>
      <c r="D352" s="637"/>
      <c r="E352" s="589"/>
      <c r="F352" s="637"/>
      <c r="G352" s="589"/>
      <c r="H352" s="637"/>
      <c r="I352" s="394" t="s">
        <v>1080</v>
      </c>
      <c r="J352" s="412" t="s">
        <v>1549</v>
      </c>
      <c r="K352" s="589"/>
      <c r="L352" s="637"/>
      <c r="M352" s="589"/>
      <c r="N352" s="637"/>
      <c r="O352" s="397" t="s">
        <v>300</v>
      </c>
      <c r="P352" s="637"/>
      <c r="Q352" s="637"/>
      <c r="R352" s="637"/>
      <c r="S352" s="662"/>
      <c r="T352" s="632"/>
      <c r="U352" s="632"/>
      <c r="V352" s="632"/>
      <c r="W352" s="763"/>
      <c r="X352" s="589"/>
      <c r="Y352" s="637"/>
      <c r="Z352" s="637"/>
      <c r="AA352" s="589"/>
      <c r="AB352" s="589"/>
      <c r="AC352" s="678"/>
      <c r="AD352" s="403" t="s">
        <v>983</v>
      </c>
      <c r="AE352" s="404">
        <v>0.35</v>
      </c>
      <c r="AF352" s="404"/>
      <c r="AG352" s="402">
        <v>0.5</v>
      </c>
      <c r="AH352" s="388"/>
      <c r="AI352" s="388"/>
      <c r="AJ352" s="388"/>
      <c r="AK352" s="388"/>
      <c r="AL352" s="388"/>
      <c r="AM352" s="388"/>
      <c r="AN352" s="388"/>
      <c r="AO352" s="388"/>
      <c r="AP352" s="388"/>
      <c r="AQ352" s="634"/>
      <c r="AR352" s="634"/>
    </row>
    <row r="353" spans="2:44" s="387" customFormat="1" ht="30" hidden="1" customHeight="1" x14ac:dyDescent="0.25">
      <c r="B353" s="400">
        <v>2018</v>
      </c>
      <c r="C353" s="398" t="s">
        <v>16</v>
      </c>
      <c r="D353" s="651" t="s">
        <v>332</v>
      </c>
      <c r="E353" s="619" t="s">
        <v>574</v>
      </c>
      <c r="F353" s="651" t="s">
        <v>1636</v>
      </c>
      <c r="G353" s="619" t="s">
        <v>721</v>
      </c>
      <c r="H353" s="651" t="s">
        <v>722</v>
      </c>
      <c r="I353" s="396" t="s">
        <v>1080</v>
      </c>
      <c r="J353" s="413" t="s">
        <v>1550</v>
      </c>
      <c r="K353" s="619" t="s">
        <v>1655</v>
      </c>
      <c r="L353" s="651">
        <v>2</v>
      </c>
      <c r="M353" s="619" t="s">
        <v>1140</v>
      </c>
      <c r="N353" s="651" t="s">
        <v>824</v>
      </c>
      <c r="O353" s="398" t="s">
        <v>300</v>
      </c>
      <c r="P353" s="651" t="s">
        <v>18</v>
      </c>
      <c r="Q353" s="651" t="s">
        <v>18</v>
      </c>
      <c r="R353" s="651" t="s">
        <v>18</v>
      </c>
      <c r="S353" s="659" t="s">
        <v>18</v>
      </c>
      <c r="T353" s="654">
        <v>0</v>
      </c>
      <c r="U353" s="654">
        <v>0</v>
      </c>
      <c r="V353" s="654">
        <v>0</v>
      </c>
      <c r="W353" s="762">
        <v>0</v>
      </c>
      <c r="X353" s="619"/>
      <c r="Y353" s="651" t="s">
        <v>966</v>
      </c>
      <c r="Z353" s="651" t="s">
        <v>18</v>
      </c>
      <c r="AA353" s="619" t="s">
        <v>1637</v>
      </c>
      <c r="AB353" s="619" t="s">
        <v>1837</v>
      </c>
      <c r="AC353" s="658" t="s">
        <v>986</v>
      </c>
      <c r="AD353" s="390" t="s">
        <v>982</v>
      </c>
      <c r="AE353" s="393"/>
      <c r="AF353" s="393">
        <v>0.75</v>
      </c>
      <c r="AG353" s="393">
        <v>0.9</v>
      </c>
      <c r="AH353" s="393">
        <v>1</v>
      </c>
      <c r="AI353" s="393"/>
      <c r="AJ353" s="393"/>
      <c r="AK353" s="393"/>
      <c r="AL353" s="393"/>
      <c r="AM353" s="393"/>
      <c r="AN353" s="393"/>
      <c r="AO353" s="393"/>
      <c r="AP353" s="393"/>
      <c r="AQ353" s="600"/>
      <c r="AR353" s="600" t="s">
        <v>1639</v>
      </c>
    </row>
    <row r="354" spans="2:44" s="387" customFormat="1" ht="30" hidden="1" customHeight="1" x14ac:dyDescent="0.25">
      <c r="B354" s="400">
        <v>2018</v>
      </c>
      <c r="C354" s="398" t="s">
        <v>16</v>
      </c>
      <c r="D354" s="652"/>
      <c r="E354" s="620"/>
      <c r="F354" s="652"/>
      <c r="G354" s="620"/>
      <c r="H354" s="652"/>
      <c r="I354" s="396" t="s">
        <v>1080</v>
      </c>
      <c r="J354" s="416" t="s">
        <v>1550</v>
      </c>
      <c r="K354" s="620"/>
      <c r="L354" s="652"/>
      <c r="M354" s="620"/>
      <c r="N354" s="652"/>
      <c r="O354" s="398" t="s">
        <v>300</v>
      </c>
      <c r="P354" s="652"/>
      <c r="Q354" s="652"/>
      <c r="R354" s="652"/>
      <c r="S354" s="660"/>
      <c r="T354" s="655"/>
      <c r="U354" s="655"/>
      <c r="V354" s="655"/>
      <c r="W354" s="763"/>
      <c r="X354" s="620"/>
      <c r="Y354" s="652"/>
      <c r="Z354" s="652"/>
      <c r="AA354" s="620"/>
      <c r="AB354" s="620"/>
      <c r="AC354" s="658"/>
      <c r="AD354" s="390" t="s">
        <v>983</v>
      </c>
      <c r="AE354" s="391"/>
      <c r="AF354" s="392"/>
      <c r="AG354" s="392"/>
      <c r="AH354" s="392"/>
      <c r="AI354" s="392"/>
      <c r="AJ354" s="392"/>
      <c r="AK354" s="392"/>
      <c r="AL354" s="392"/>
      <c r="AM354" s="392"/>
      <c r="AN354" s="392"/>
      <c r="AO354" s="392"/>
      <c r="AP354" s="392"/>
      <c r="AQ354" s="601"/>
      <c r="AR354" s="601"/>
    </row>
    <row r="355" spans="2:44" s="387" customFormat="1" ht="30" hidden="1" customHeight="1" x14ac:dyDescent="0.25">
      <c r="B355" s="400">
        <v>2019</v>
      </c>
      <c r="C355" s="398" t="s">
        <v>16</v>
      </c>
      <c r="D355" s="651" t="s">
        <v>332</v>
      </c>
      <c r="E355" s="619" t="s">
        <v>574</v>
      </c>
      <c r="F355" s="651" t="s">
        <v>1636</v>
      </c>
      <c r="G355" s="619" t="s">
        <v>721</v>
      </c>
      <c r="H355" s="651" t="s">
        <v>722</v>
      </c>
      <c r="I355" s="396" t="s">
        <v>1080</v>
      </c>
      <c r="J355" s="413" t="s">
        <v>1643</v>
      </c>
      <c r="K355" s="619" t="s">
        <v>1782</v>
      </c>
      <c r="L355" s="651">
        <v>2</v>
      </c>
      <c r="M355" s="619" t="s">
        <v>1140</v>
      </c>
      <c r="N355" s="651" t="s">
        <v>824</v>
      </c>
      <c r="O355" s="398" t="s">
        <v>300</v>
      </c>
      <c r="P355" s="651" t="s">
        <v>18</v>
      </c>
      <c r="Q355" s="651" t="s">
        <v>18</v>
      </c>
      <c r="R355" s="651" t="s">
        <v>18</v>
      </c>
      <c r="S355" s="659" t="s">
        <v>18</v>
      </c>
      <c r="T355" s="654">
        <v>0</v>
      </c>
      <c r="U355" s="654">
        <v>0</v>
      </c>
      <c r="V355" s="654">
        <v>0</v>
      </c>
      <c r="W355" s="654">
        <v>0</v>
      </c>
      <c r="X355" s="619"/>
      <c r="Y355" s="651" t="s">
        <v>966</v>
      </c>
      <c r="Z355" s="651" t="s">
        <v>18</v>
      </c>
      <c r="AA355" s="619" t="s">
        <v>1637</v>
      </c>
      <c r="AB355" s="619" t="s">
        <v>1837</v>
      </c>
      <c r="AC355" s="658" t="s">
        <v>987</v>
      </c>
      <c r="AD355" s="390" t="s">
        <v>982</v>
      </c>
      <c r="AE355" s="393"/>
      <c r="AF355" s="393">
        <v>0.75</v>
      </c>
      <c r="AG355" s="393">
        <v>0.9</v>
      </c>
      <c r="AH355" s="393">
        <v>1</v>
      </c>
      <c r="AI355" s="393"/>
      <c r="AJ355" s="393"/>
      <c r="AK355" s="393"/>
      <c r="AL355" s="393"/>
      <c r="AM355" s="393"/>
      <c r="AN355" s="393"/>
      <c r="AO355" s="393"/>
      <c r="AP355" s="393"/>
      <c r="AQ355" s="600"/>
      <c r="AR355" s="600" t="s">
        <v>1639</v>
      </c>
    </row>
    <row r="356" spans="2:44" s="387" customFormat="1" ht="30" hidden="1" customHeight="1" x14ac:dyDescent="0.25">
      <c r="B356" s="400">
        <v>2019</v>
      </c>
      <c r="C356" s="398" t="s">
        <v>16</v>
      </c>
      <c r="D356" s="652"/>
      <c r="E356" s="620"/>
      <c r="F356" s="652"/>
      <c r="G356" s="620"/>
      <c r="H356" s="652"/>
      <c r="I356" s="396" t="s">
        <v>1080</v>
      </c>
      <c r="J356" s="413" t="s">
        <v>1643</v>
      </c>
      <c r="K356" s="620"/>
      <c r="L356" s="652"/>
      <c r="M356" s="620"/>
      <c r="N356" s="652"/>
      <c r="O356" s="398" t="s">
        <v>300</v>
      </c>
      <c r="P356" s="652"/>
      <c r="Q356" s="652"/>
      <c r="R356" s="652"/>
      <c r="S356" s="660"/>
      <c r="T356" s="655"/>
      <c r="U356" s="655"/>
      <c r="V356" s="655"/>
      <c r="W356" s="655"/>
      <c r="X356" s="620"/>
      <c r="Y356" s="652"/>
      <c r="Z356" s="652"/>
      <c r="AA356" s="620"/>
      <c r="AB356" s="620"/>
      <c r="AC356" s="658"/>
      <c r="AD356" s="390" t="s">
        <v>983</v>
      </c>
      <c r="AE356" s="391"/>
      <c r="AF356" s="392"/>
      <c r="AG356" s="392"/>
      <c r="AH356" s="392"/>
      <c r="AI356" s="392"/>
      <c r="AJ356" s="392"/>
      <c r="AK356" s="392"/>
      <c r="AL356" s="392"/>
      <c r="AM356" s="392"/>
      <c r="AN356" s="392"/>
      <c r="AO356" s="392"/>
      <c r="AP356" s="392"/>
      <c r="AQ356" s="601"/>
      <c r="AR356" s="601"/>
    </row>
    <row r="357" spans="2:44" s="387" customFormat="1" ht="30" customHeight="1" x14ac:dyDescent="0.25">
      <c r="B357" s="399">
        <v>2017</v>
      </c>
      <c r="C357" s="443" t="s">
        <v>16</v>
      </c>
      <c r="D357" s="636" t="s">
        <v>332</v>
      </c>
      <c r="E357" s="588" t="s">
        <v>574</v>
      </c>
      <c r="F357" s="758" t="s">
        <v>400</v>
      </c>
      <c r="G357" s="588" t="s">
        <v>792</v>
      </c>
      <c r="H357" s="636" t="s">
        <v>722</v>
      </c>
      <c r="I357" s="442" t="s">
        <v>1080</v>
      </c>
      <c r="J357" s="442" t="s">
        <v>1644</v>
      </c>
      <c r="K357" s="588" t="s">
        <v>1845</v>
      </c>
      <c r="L357" s="636">
        <v>2</v>
      </c>
      <c r="M357" s="588" t="s">
        <v>1846</v>
      </c>
      <c r="N357" s="636" t="s">
        <v>333</v>
      </c>
      <c r="O357" s="415" t="s">
        <v>300</v>
      </c>
      <c r="P357" s="636" t="s">
        <v>18</v>
      </c>
      <c r="Q357" s="636" t="s">
        <v>18</v>
      </c>
      <c r="R357" s="636" t="s">
        <v>18</v>
      </c>
      <c r="S357" s="661" t="s">
        <v>18</v>
      </c>
      <c r="T357" s="631"/>
      <c r="U357" s="631"/>
      <c r="V357" s="631"/>
      <c r="W357" s="762"/>
      <c r="X357" s="613" t="s">
        <v>1847</v>
      </c>
      <c r="Y357" s="636" t="s">
        <v>966</v>
      </c>
      <c r="Z357" s="636" t="s">
        <v>18</v>
      </c>
      <c r="AA357" s="588" t="s">
        <v>1848</v>
      </c>
      <c r="AB357" s="588" t="s">
        <v>1849</v>
      </c>
      <c r="AC357" s="678" t="s">
        <v>1318</v>
      </c>
      <c r="AD357" s="448" t="s">
        <v>982</v>
      </c>
      <c r="AE357" s="450"/>
      <c r="AF357" s="450"/>
      <c r="AG357" s="451"/>
      <c r="AH357" s="445">
        <v>0.25</v>
      </c>
      <c r="AI357" s="445">
        <v>0.5</v>
      </c>
      <c r="AJ357" s="445"/>
      <c r="AK357" s="445">
        <v>0.75</v>
      </c>
      <c r="AL357" s="445">
        <v>0.9</v>
      </c>
      <c r="AM357" s="445">
        <v>1</v>
      </c>
      <c r="AN357" s="445"/>
      <c r="AO357" s="445"/>
      <c r="AP357" s="445"/>
      <c r="AQ357" s="760" t="s">
        <v>1851</v>
      </c>
      <c r="AR357" s="633" t="s">
        <v>1850</v>
      </c>
    </row>
    <row r="358" spans="2:44" s="387" customFormat="1" ht="30" customHeight="1" x14ac:dyDescent="0.25">
      <c r="B358" s="399">
        <v>2017</v>
      </c>
      <c r="C358" s="443" t="s">
        <v>16</v>
      </c>
      <c r="D358" s="637"/>
      <c r="E358" s="589"/>
      <c r="F358" s="759"/>
      <c r="G358" s="589"/>
      <c r="H358" s="637"/>
      <c r="I358" s="442" t="s">
        <v>1080</v>
      </c>
      <c r="J358" s="442" t="s">
        <v>1644</v>
      </c>
      <c r="K358" s="589"/>
      <c r="L358" s="637"/>
      <c r="M358" s="589"/>
      <c r="N358" s="637"/>
      <c r="O358" s="415" t="s">
        <v>300</v>
      </c>
      <c r="P358" s="637"/>
      <c r="Q358" s="637"/>
      <c r="R358" s="637"/>
      <c r="S358" s="662"/>
      <c r="T358" s="632"/>
      <c r="U358" s="632"/>
      <c r="V358" s="632"/>
      <c r="W358" s="763"/>
      <c r="X358" s="614"/>
      <c r="Y358" s="637"/>
      <c r="Z358" s="637"/>
      <c r="AA358" s="589"/>
      <c r="AB358" s="589"/>
      <c r="AC358" s="678"/>
      <c r="AD358" s="449" t="s">
        <v>983</v>
      </c>
      <c r="AE358" s="450"/>
      <c r="AF358" s="450"/>
      <c r="AG358" s="451"/>
      <c r="AH358" s="445"/>
      <c r="AI358" s="445"/>
      <c r="AJ358" s="445"/>
      <c r="AK358" s="445"/>
      <c r="AL358" s="445"/>
      <c r="AM358" s="445"/>
      <c r="AN358" s="445"/>
      <c r="AO358" s="445"/>
      <c r="AP358" s="445"/>
      <c r="AQ358" s="761"/>
      <c r="AR358" s="634"/>
    </row>
    <row r="359" spans="2:44" s="387" customFormat="1" ht="30" customHeight="1" x14ac:dyDescent="0.25">
      <c r="B359" s="400">
        <v>2017</v>
      </c>
      <c r="C359" s="444" t="s">
        <v>16</v>
      </c>
      <c r="D359" s="651" t="s">
        <v>332</v>
      </c>
      <c r="E359" s="619" t="s">
        <v>574</v>
      </c>
      <c r="F359" s="758" t="s">
        <v>400</v>
      </c>
      <c r="G359" s="619" t="s">
        <v>792</v>
      </c>
      <c r="H359" s="651" t="s">
        <v>722</v>
      </c>
      <c r="I359" s="441" t="s">
        <v>1080</v>
      </c>
      <c r="J359" s="441" t="s">
        <v>1645</v>
      </c>
      <c r="K359" s="619" t="s">
        <v>1845</v>
      </c>
      <c r="L359" s="651">
        <v>2</v>
      </c>
      <c r="M359" s="619" t="s">
        <v>1846</v>
      </c>
      <c r="N359" s="651" t="s">
        <v>333</v>
      </c>
      <c r="O359" s="444" t="s">
        <v>300</v>
      </c>
      <c r="P359" s="651" t="s">
        <v>18</v>
      </c>
      <c r="Q359" s="651" t="s">
        <v>18</v>
      </c>
      <c r="R359" s="651" t="s">
        <v>18</v>
      </c>
      <c r="S359" s="659" t="s">
        <v>18</v>
      </c>
      <c r="T359" s="654"/>
      <c r="U359" s="654"/>
      <c r="V359" s="654"/>
      <c r="W359" s="762"/>
      <c r="X359" s="613" t="s">
        <v>1847</v>
      </c>
      <c r="Y359" s="651" t="s">
        <v>966</v>
      </c>
      <c r="Z359" s="651" t="s">
        <v>18</v>
      </c>
      <c r="AA359" s="619" t="s">
        <v>1848</v>
      </c>
      <c r="AB359" s="619" t="s">
        <v>1849</v>
      </c>
      <c r="AC359" s="658" t="s">
        <v>986</v>
      </c>
      <c r="AD359" s="446" t="s">
        <v>982</v>
      </c>
      <c r="AE359" s="446"/>
      <c r="AF359" s="447"/>
      <c r="AG359" s="447"/>
      <c r="AH359" s="447">
        <v>0.25</v>
      </c>
      <c r="AI359" s="447">
        <v>0.5</v>
      </c>
      <c r="AJ359" s="447"/>
      <c r="AK359" s="447">
        <v>0.75</v>
      </c>
      <c r="AL359" s="447">
        <v>0.9</v>
      </c>
      <c r="AM359" s="447">
        <v>1</v>
      </c>
      <c r="AN359" s="447"/>
      <c r="AO359" s="447"/>
      <c r="AP359" s="447"/>
      <c r="AQ359" s="600"/>
      <c r="AR359" s="600" t="s">
        <v>1850</v>
      </c>
    </row>
    <row r="360" spans="2:44" s="387" customFormat="1" ht="30" customHeight="1" x14ac:dyDescent="0.25">
      <c r="B360" s="400">
        <v>2017</v>
      </c>
      <c r="C360" s="444" t="s">
        <v>16</v>
      </c>
      <c r="D360" s="652"/>
      <c r="E360" s="620"/>
      <c r="F360" s="759"/>
      <c r="G360" s="620"/>
      <c r="H360" s="652"/>
      <c r="I360" s="441" t="s">
        <v>1080</v>
      </c>
      <c r="J360" s="444" t="s">
        <v>1645</v>
      </c>
      <c r="K360" s="620"/>
      <c r="L360" s="652"/>
      <c r="M360" s="620"/>
      <c r="N360" s="652"/>
      <c r="O360" s="444" t="s">
        <v>300</v>
      </c>
      <c r="P360" s="652"/>
      <c r="Q360" s="652"/>
      <c r="R360" s="652"/>
      <c r="S360" s="660"/>
      <c r="T360" s="655"/>
      <c r="U360" s="655"/>
      <c r="V360" s="655"/>
      <c r="W360" s="763"/>
      <c r="X360" s="614"/>
      <c r="Y360" s="652"/>
      <c r="Z360" s="652"/>
      <c r="AA360" s="620"/>
      <c r="AB360" s="620"/>
      <c r="AC360" s="658"/>
      <c r="AD360" s="446" t="s">
        <v>983</v>
      </c>
      <c r="AE360" s="391"/>
      <c r="AF360" s="392"/>
      <c r="AG360" s="392"/>
      <c r="AH360" s="392"/>
      <c r="AI360" s="392"/>
      <c r="AJ360" s="392"/>
      <c r="AK360" s="392"/>
      <c r="AL360" s="392"/>
      <c r="AM360" s="392"/>
      <c r="AN360" s="392"/>
      <c r="AO360" s="392"/>
      <c r="AP360" s="392"/>
      <c r="AQ360" s="601"/>
      <c r="AR360" s="601"/>
    </row>
    <row r="361" spans="2:44" s="387" customFormat="1" ht="30" customHeight="1" x14ac:dyDescent="0.25">
      <c r="B361" s="400">
        <v>2017</v>
      </c>
      <c r="C361" s="444" t="s">
        <v>16</v>
      </c>
      <c r="D361" s="651" t="s">
        <v>332</v>
      </c>
      <c r="E361" s="619" t="s">
        <v>574</v>
      </c>
      <c r="F361" s="758" t="s">
        <v>400</v>
      </c>
      <c r="G361" s="619" t="s">
        <v>792</v>
      </c>
      <c r="H361" s="651" t="s">
        <v>722</v>
      </c>
      <c r="I361" s="441" t="s">
        <v>1080</v>
      </c>
      <c r="J361" s="441" t="s">
        <v>1646</v>
      </c>
      <c r="K361" s="619" t="s">
        <v>1845</v>
      </c>
      <c r="L361" s="651">
        <v>2</v>
      </c>
      <c r="M361" s="619" t="s">
        <v>1846</v>
      </c>
      <c r="N361" s="651" t="s">
        <v>333</v>
      </c>
      <c r="O361" s="444" t="s">
        <v>300</v>
      </c>
      <c r="P361" s="651" t="s">
        <v>18</v>
      </c>
      <c r="Q361" s="651" t="s">
        <v>18</v>
      </c>
      <c r="R361" s="651" t="s">
        <v>18</v>
      </c>
      <c r="S361" s="659" t="s">
        <v>18</v>
      </c>
      <c r="T361" s="654"/>
      <c r="U361" s="654"/>
      <c r="V361" s="654"/>
      <c r="W361" s="654"/>
      <c r="X361" s="613" t="s">
        <v>1847</v>
      </c>
      <c r="Y361" s="651" t="s">
        <v>966</v>
      </c>
      <c r="Z361" s="651" t="s">
        <v>18</v>
      </c>
      <c r="AA361" s="619" t="s">
        <v>1848</v>
      </c>
      <c r="AB361" s="619" t="s">
        <v>1849</v>
      </c>
      <c r="AC361" s="658" t="s">
        <v>987</v>
      </c>
      <c r="AD361" s="446" t="s">
        <v>982</v>
      </c>
      <c r="AE361" s="446"/>
      <c r="AF361" s="447"/>
      <c r="AG361" s="447"/>
      <c r="AH361" s="447">
        <v>0.25</v>
      </c>
      <c r="AI361" s="447">
        <v>0.5</v>
      </c>
      <c r="AJ361" s="447"/>
      <c r="AK361" s="447">
        <v>0.75</v>
      </c>
      <c r="AL361" s="447">
        <v>0.9</v>
      </c>
      <c r="AM361" s="447">
        <v>1</v>
      </c>
      <c r="AN361" s="447"/>
      <c r="AO361" s="447"/>
      <c r="AP361" s="447"/>
      <c r="AQ361" s="600"/>
      <c r="AR361" s="600" t="s">
        <v>1850</v>
      </c>
    </row>
    <row r="362" spans="2:44" s="387" customFormat="1" ht="30" customHeight="1" x14ac:dyDescent="0.25">
      <c r="B362" s="400">
        <v>2017</v>
      </c>
      <c r="C362" s="444" t="s">
        <v>16</v>
      </c>
      <c r="D362" s="652"/>
      <c r="E362" s="620"/>
      <c r="F362" s="759"/>
      <c r="G362" s="620"/>
      <c r="H362" s="652"/>
      <c r="I362" s="441" t="s">
        <v>1080</v>
      </c>
      <c r="J362" s="441" t="s">
        <v>1646</v>
      </c>
      <c r="K362" s="620"/>
      <c r="L362" s="652"/>
      <c r="M362" s="620"/>
      <c r="N362" s="652"/>
      <c r="O362" s="444" t="s">
        <v>300</v>
      </c>
      <c r="P362" s="652"/>
      <c r="Q362" s="652"/>
      <c r="R362" s="652"/>
      <c r="S362" s="660"/>
      <c r="T362" s="655"/>
      <c r="U362" s="655"/>
      <c r="V362" s="655"/>
      <c r="W362" s="655"/>
      <c r="X362" s="614"/>
      <c r="Y362" s="652"/>
      <c r="Z362" s="652"/>
      <c r="AA362" s="620"/>
      <c r="AB362" s="620"/>
      <c r="AC362" s="658"/>
      <c r="AD362" s="446" t="s">
        <v>983</v>
      </c>
      <c r="AE362" s="391"/>
      <c r="AF362" s="392"/>
      <c r="AG362" s="392"/>
      <c r="AH362" s="392"/>
      <c r="AI362" s="392"/>
      <c r="AJ362" s="392"/>
      <c r="AK362" s="392"/>
      <c r="AL362" s="392"/>
      <c r="AM362" s="392"/>
      <c r="AN362" s="392"/>
      <c r="AO362" s="392"/>
      <c r="AP362" s="392"/>
      <c r="AQ362" s="601"/>
      <c r="AR362" s="601"/>
    </row>
    <row r="363" spans="2:44" ht="30" hidden="1" customHeight="1" x14ac:dyDescent="0.25">
      <c r="B363" s="257">
        <v>2018</v>
      </c>
      <c r="C363" s="251" t="s">
        <v>16</v>
      </c>
      <c r="D363" s="651" t="s">
        <v>332</v>
      </c>
      <c r="E363" s="651" t="s">
        <v>574</v>
      </c>
      <c r="F363" s="651" t="s">
        <v>214</v>
      </c>
      <c r="G363" s="651" t="s">
        <v>792</v>
      </c>
      <c r="H363" s="651" t="s">
        <v>722</v>
      </c>
      <c r="I363" s="305" t="s">
        <v>1080</v>
      </c>
      <c r="J363" s="441" t="s">
        <v>1647</v>
      </c>
      <c r="K363" s="619" t="s">
        <v>1838</v>
      </c>
      <c r="L363" s="651">
        <v>3</v>
      </c>
      <c r="M363" s="651" t="s">
        <v>1300</v>
      </c>
      <c r="N363" s="651" t="s">
        <v>18</v>
      </c>
      <c r="O363" s="251">
        <v>2018</v>
      </c>
      <c r="P363" s="656" t="s">
        <v>18</v>
      </c>
      <c r="Q363" s="651" t="s">
        <v>18</v>
      </c>
      <c r="R363" s="651" t="s">
        <v>18</v>
      </c>
      <c r="S363" s="651" t="s">
        <v>18</v>
      </c>
      <c r="T363" s="654">
        <v>0</v>
      </c>
      <c r="U363" s="654">
        <v>0</v>
      </c>
      <c r="V363" s="654">
        <v>0</v>
      </c>
      <c r="W363" s="654">
        <v>0</v>
      </c>
      <c r="X363" s="619" t="s">
        <v>1235</v>
      </c>
      <c r="Y363" s="651" t="s">
        <v>966</v>
      </c>
      <c r="Z363" s="651" t="s">
        <v>18</v>
      </c>
      <c r="AA363" s="619" t="s">
        <v>1839</v>
      </c>
      <c r="AB363" s="619" t="s">
        <v>1840</v>
      </c>
      <c r="AC363" s="653" t="s">
        <v>986</v>
      </c>
      <c r="AD363" s="204" t="s">
        <v>982</v>
      </c>
      <c r="AE363" s="440"/>
      <c r="AF363" s="440">
        <v>0.25</v>
      </c>
      <c r="AG363" s="440"/>
      <c r="AH363" s="440"/>
      <c r="AI363" s="440"/>
      <c r="AJ363" s="440">
        <v>1</v>
      </c>
      <c r="AK363" s="233"/>
      <c r="AL363" s="236"/>
      <c r="AM363" s="236"/>
      <c r="AN363" s="236"/>
      <c r="AO363" s="236"/>
      <c r="AP363" s="236"/>
      <c r="AQ363" s="604" t="s">
        <v>1236</v>
      </c>
      <c r="AR363" s="619" t="s">
        <v>1280</v>
      </c>
    </row>
    <row r="364" spans="2:44" s="191" customFormat="1" ht="30" hidden="1" customHeight="1" x14ac:dyDescent="0.25">
      <c r="B364" s="257">
        <v>2018</v>
      </c>
      <c r="C364" s="251" t="s">
        <v>16</v>
      </c>
      <c r="D364" s="652"/>
      <c r="E364" s="652"/>
      <c r="F364" s="652"/>
      <c r="G364" s="652"/>
      <c r="H364" s="652"/>
      <c r="I364" s="305" t="s">
        <v>1080</v>
      </c>
      <c r="J364" s="441" t="s">
        <v>1647</v>
      </c>
      <c r="K364" s="620"/>
      <c r="L364" s="652"/>
      <c r="M364" s="652"/>
      <c r="N364" s="652"/>
      <c r="O364" s="251">
        <v>2018</v>
      </c>
      <c r="P364" s="657"/>
      <c r="Q364" s="652"/>
      <c r="R364" s="652"/>
      <c r="S364" s="652"/>
      <c r="T364" s="655"/>
      <c r="U364" s="655"/>
      <c r="V364" s="655"/>
      <c r="W364" s="655"/>
      <c r="X364" s="620"/>
      <c r="Y364" s="652"/>
      <c r="Z364" s="652"/>
      <c r="AA364" s="620"/>
      <c r="AB364" s="620"/>
      <c r="AC364" s="653"/>
      <c r="AD364" s="204" t="s">
        <v>983</v>
      </c>
      <c r="AE364" s="201"/>
      <c r="AF364" s="201"/>
      <c r="AG364" s="201"/>
      <c r="AH364" s="201"/>
      <c r="AI364" s="201"/>
      <c r="AJ364" s="201"/>
      <c r="AK364" s="201"/>
      <c r="AL364" s="236"/>
      <c r="AM364" s="236"/>
      <c r="AN364" s="236"/>
      <c r="AO364" s="236"/>
      <c r="AP364" s="236"/>
      <c r="AQ364" s="605"/>
      <c r="AR364" s="620"/>
    </row>
    <row r="365" spans="2:44" ht="30" customHeight="1" x14ac:dyDescent="0.25">
      <c r="B365" s="256">
        <v>2017</v>
      </c>
      <c r="C365" s="246" t="s">
        <v>16</v>
      </c>
      <c r="D365" s="636" t="s">
        <v>332</v>
      </c>
      <c r="E365" s="636" t="s">
        <v>574</v>
      </c>
      <c r="F365" s="636" t="s">
        <v>214</v>
      </c>
      <c r="G365" s="588" t="s">
        <v>721</v>
      </c>
      <c r="H365" s="636" t="s">
        <v>722</v>
      </c>
      <c r="I365" s="304" t="s">
        <v>1080</v>
      </c>
      <c r="J365" s="442" t="s">
        <v>1648</v>
      </c>
      <c r="K365" s="588" t="s">
        <v>1081</v>
      </c>
      <c r="L365" s="636">
        <v>3</v>
      </c>
      <c r="M365" s="636" t="s">
        <v>1301</v>
      </c>
      <c r="N365" s="636" t="s">
        <v>18</v>
      </c>
      <c r="O365" s="307">
        <v>2017</v>
      </c>
      <c r="P365" s="647" t="s">
        <v>18</v>
      </c>
      <c r="Q365" s="636" t="s">
        <v>18</v>
      </c>
      <c r="R365" s="636" t="s">
        <v>18</v>
      </c>
      <c r="S365" s="636" t="s">
        <v>18</v>
      </c>
      <c r="T365" s="631">
        <v>0</v>
      </c>
      <c r="U365" s="631">
        <v>0</v>
      </c>
      <c r="V365" s="631">
        <v>0</v>
      </c>
      <c r="W365" s="631">
        <v>0</v>
      </c>
      <c r="X365" s="588" t="s">
        <v>1235</v>
      </c>
      <c r="Y365" s="636" t="s">
        <v>966</v>
      </c>
      <c r="Z365" s="636" t="s">
        <v>18</v>
      </c>
      <c r="AA365" s="588" t="s">
        <v>1241</v>
      </c>
      <c r="AB365" s="588" t="s">
        <v>1085</v>
      </c>
      <c r="AC365" s="678" t="s">
        <v>1318</v>
      </c>
      <c r="AD365" s="278" t="s">
        <v>982</v>
      </c>
      <c r="AE365" s="279"/>
      <c r="AF365" s="279"/>
      <c r="AG365" s="279">
        <v>0.1</v>
      </c>
      <c r="AH365" s="234">
        <v>0.25</v>
      </c>
      <c r="AI365" s="234"/>
      <c r="AJ365" s="234"/>
      <c r="AK365" s="234">
        <v>0.5</v>
      </c>
      <c r="AL365" s="234"/>
      <c r="AM365" s="234"/>
      <c r="AN365" s="234">
        <v>0.75</v>
      </c>
      <c r="AO365" s="234"/>
      <c r="AP365" s="234">
        <v>1</v>
      </c>
      <c r="AQ365" s="606" t="s">
        <v>1237</v>
      </c>
      <c r="AR365" s="588" t="s">
        <v>1281</v>
      </c>
    </row>
    <row r="366" spans="2:44" s="191" customFormat="1" ht="30" customHeight="1" x14ac:dyDescent="0.25">
      <c r="B366" s="256">
        <v>2017</v>
      </c>
      <c r="C366" s="246" t="s">
        <v>16</v>
      </c>
      <c r="D366" s="637"/>
      <c r="E366" s="637"/>
      <c r="F366" s="637"/>
      <c r="G366" s="589"/>
      <c r="H366" s="637"/>
      <c r="I366" s="304" t="s">
        <v>1080</v>
      </c>
      <c r="J366" s="415" t="s">
        <v>1648</v>
      </c>
      <c r="K366" s="589"/>
      <c r="L366" s="637"/>
      <c r="M366" s="637"/>
      <c r="N366" s="637"/>
      <c r="O366" s="307">
        <v>2017</v>
      </c>
      <c r="P366" s="648"/>
      <c r="Q366" s="637"/>
      <c r="R366" s="637"/>
      <c r="S366" s="637"/>
      <c r="T366" s="632"/>
      <c r="U366" s="632"/>
      <c r="V366" s="632"/>
      <c r="W366" s="632"/>
      <c r="X366" s="589"/>
      <c r="Y366" s="637"/>
      <c r="Z366" s="637"/>
      <c r="AA366" s="589"/>
      <c r="AB366" s="589"/>
      <c r="AC366" s="678"/>
      <c r="AD366" s="280" t="s">
        <v>983</v>
      </c>
      <c r="AE366" s="281"/>
      <c r="AF366" s="279"/>
      <c r="AG366" s="279">
        <v>0.1</v>
      </c>
      <c r="AH366" s="144"/>
      <c r="AI366" s="144"/>
      <c r="AJ366" s="144"/>
      <c r="AK366" s="144"/>
      <c r="AL366" s="144"/>
      <c r="AM366" s="144"/>
      <c r="AN366" s="144"/>
      <c r="AO366" s="144"/>
      <c r="AP366" s="144"/>
      <c r="AQ366" s="587"/>
      <c r="AR366" s="589"/>
    </row>
    <row r="367" spans="2:44" ht="30" customHeight="1" x14ac:dyDescent="0.25">
      <c r="B367" s="256">
        <v>2017</v>
      </c>
      <c r="C367" s="246" t="s">
        <v>8</v>
      </c>
      <c r="D367" s="636" t="s">
        <v>326</v>
      </c>
      <c r="E367" s="636" t="s">
        <v>43</v>
      </c>
      <c r="F367" s="636" t="s">
        <v>1082</v>
      </c>
      <c r="G367" s="588" t="s">
        <v>712</v>
      </c>
      <c r="H367" s="636" t="s">
        <v>713</v>
      </c>
      <c r="I367" s="304" t="s">
        <v>1080</v>
      </c>
      <c r="J367" s="412" t="s">
        <v>1842</v>
      </c>
      <c r="K367" s="588" t="s">
        <v>1083</v>
      </c>
      <c r="L367" s="636">
        <v>2</v>
      </c>
      <c r="M367" s="636" t="s">
        <v>1249</v>
      </c>
      <c r="N367" s="636" t="s">
        <v>18</v>
      </c>
      <c r="O367" s="307">
        <v>2017</v>
      </c>
      <c r="P367" s="647" t="s">
        <v>18</v>
      </c>
      <c r="Q367" s="636" t="s">
        <v>18</v>
      </c>
      <c r="R367" s="636" t="s">
        <v>18</v>
      </c>
      <c r="S367" s="636" t="s">
        <v>18</v>
      </c>
      <c r="T367" s="631">
        <v>0</v>
      </c>
      <c r="U367" s="631">
        <v>0</v>
      </c>
      <c r="V367" s="631">
        <v>0</v>
      </c>
      <c r="W367" s="631">
        <v>0</v>
      </c>
      <c r="X367" s="588" t="s">
        <v>1238</v>
      </c>
      <c r="Y367" s="636" t="s">
        <v>966</v>
      </c>
      <c r="Z367" s="636" t="s">
        <v>18</v>
      </c>
      <c r="AA367" s="588" t="s">
        <v>1083</v>
      </c>
      <c r="AB367" s="588" t="s">
        <v>1086</v>
      </c>
      <c r="AC367" s="678" t="s">
        <v>1318</v>
      </c>
      <c r="AD367" s="278" t="s">
        <v>982</v>
      </c>
      <c r="AE367" s="279"/>
      <c r="AF367" s="279"/>
      <c r="AG367" s="279"/>
      <c r="AH367" s="144"/>
      <c r="AI367" s="144">
        <v>1</v>
      </c>
      <c r="AJ367" s="144"/>
      <c r="AK367" s="144"/>
      <c r="AL367" s="144"/>
      <c r="AM367" s="144"/>
      <c r="AN367" s="144"/>
      <c r="AO367" s="144"/>
      <c r="AP367" s="144"/>
      <c r="AQ367" s="606"/>
      <c r="AR367" s="588" t="s">
        <v>1362</v>
      </c>
    </row>
    <row r="368" spans="2:44" s="191" customFormat="1" ht="30" customHeight="1" x14ac:dyDescent="0.25">
      <c r="B368" s="256">
        <v>2017</v>
      </c>
      <c r="C368" s="246" t="s">
        <v>8</v>
      </c>
      <c r="D368" s="637"/>
      <c r="E368" s="637"/>
      <c r="F368" s="637"/>
      <c r="G368" s="589"/>
      <c r="H368" s="637"/>
      <c r="I368" s="304" t="s">
        <v>1080</v>
      </c>
      <c r="J368" s="412" t="s">
        <v>1842</v>
      </c>
      <c r="K368" s="589"/>
      <c r="L368" s="637"/>
      <c r="M368" s="637"/>
      <c r="N368" s="637"/>
      <c r="O368" s="307">
        <v>2017</v>
      </c>
      <c r="P368" s="648"/>
      <c r="Q368" s="637"/>
      <c r="R368" s="637"/>
      <c r="S368" s="637"/>
      <c r="T368" s="632"/>
      <c r="U368" s="632"/>
      <c r="V368" s="632"/>
      <c r="W368" s="632"/>
      <c r="X368" s="589"/>
      <c r="Y368" s="637"/>
      <c r="Z368" s="637"/>
      <c r="AA368" s="589"/>
      <c r="AB368" s="589"/>
      <c r="AC368" s="678"/>
      <c r="AD368" s="280" t="s">
        <v>983</v>
      </c>
      <c r="AE368" s="281"/>
      <c r="AF368" s="279"/>
      <c r="AG368" s="279"/>
      <c r="AH368" s="144"/>
      <c r="AI368" s="144"/>
      <c r="AJ368" s="144"/>
      <c r="AK368" s="144"/>
      <c r="AL368" s="144"/>
      <c r="AM368" s="144"/>
      <c r="AN368" s="144"/>
      <c r="AO368" s="144"/>
      <c r="AP368" s="144"/>
      <c r="AQ368" s="587"/>
      <c r="AR368" s="589"/>
    </row>
    <row r="369" spans="2:44" ht="30" customHeight="1" x14ac:dyDescent="0.25">
      <c r="B369" s="256">
        <v>2017</v>
      </c>
      <c r="C369" s="246" t="s">
        <v>8</v>
      </c>
      <c r="D369" s="636" t="s">
        <v>326</v>
      </c>
      <c r="E369" s="636" t="s">
        <v>43</v>
      </c>
      <c r="F369" s="636" t="s">
        <v>1082</v>
      </c>
      <c r="G369" s="588" t="s">
        <v>712</v>
      </c>
      <c r="H369" s="636" t="s">
        <v>713</v>
      </c>
      <c r="I369" s="304" t="s">
        <v>1080</v>
      </c>
      <c r="J369" s="304" t="s">
        <v>1843</v>
      </c>
      <c r="K369" s="588" t="s">
        <v>1084</v>
      </c>
      <c r="L369" s="636">
        <v>2</v>
      </c>
      <c r="M369" s="636" t="s">
        <v>1249</v>
      </c>
      <c r="N369" s="636" t="s">
        <v>18</v>
      </c>
      <c r="O369" s="307">
        <v>2017</v>
      </c>
      <c r="P369" s="647" t="s">
        <v>18</v>
      </c>
      <c r="Q369" s="636" t="s">
        <v>18</v>
      </c>
      <c r="R369" s="636" t="s">
        <v>18</v>
      </c>
      <c r="S369" s="636" t="s">
        <v>18</v>
      </c>
      <c r="T369" s="631">
        <v>0</v>
      </c>
      <c r="U369" s="631">
        <v>0</v>
      </c>
      <c r="V369" s="631">
        <v>0</v>
      </c>
      <c r="W369" s="631">
        <v>0</v>
      </c>
      <c r="X369" s="588" t="s">
        <v>1238</v>
      </c>
      <c r="Y369" s="636" t="s">
        <v>966</v>
      </c>
      <c r="Z369" s="636" t="s">
        <v>18</v>
      </c>
      <c r="AA369" s="588" t="s">
        <v>1243</v>
      </c>
      <c r="AB369" s="588" t="s">
        <v>1086</v>
      </c>
      <c r="AC369" s="678" t="s">
        <v>1318</v>
      </c>
      <c r="AD369" s="278" t="s">
        <v>982</v>
      </c>
      <c r="AE369" s="279"/>
      <c r="AF369" s="279"/>
      <c r="AG369" s="279"/>
      <c r="AH369" s="144"/>
      <c r="AI369" s="144">
        <v>1</v>
      </c>
      <c r="AJ369" s="144"/>
      <c r="AK369" s="144"/>
      <c r="AL369" s="144"/>
      <c r="AM369" s="144"/>
      <c r="AN369" s="144"/>
      <c r="AO369" s="144"/>
      <c r="AP369" s="144"/>
      <c r="AQ369" s="606"/>
      <c r="AR369" s="588" t="s">
        <v>1363</v>
      </c>
    </row>
    <row r="370" spans="2:44" s="191" customFormat="1" ht="30" customHeight="1" x14ac:dyDescent="0.25">
      <c r="B370" s="256">
        <v>2017</v>
      </c>
      <c r="C370" s="246" t="s">
        <v>8</v>
      </c>
      <c r="D370" s="637"/>
      <c r="E370" s="637"/>
      <c r="F370" s="637"/>
      <c r="G370" s="589"/>
      <c r="H370" s="637"/>
      <c r="I370" s="304" t="s">
        <v>1080</v>
      </c>
      <c r="J370" s="304" t="s">
        <v>1843</v>
      </c>
      <c r="K370" s="589"/>
      <c r="L370" s="637"/>
      <c r="M370" s="637"/>
      <c r="N370" s="637"/>
      <c r="O370" s="307">
        <v>2017</v>
      </c>
      <c r="P370" s="648"/>
      <c r="Q370" s="637"/>
      <c r="R370" s="637"/>
      <c r="S370" s="637"/>
      <c r="T370" s="632"/>
      <c r="U370" s="632"/>
      <c r="V370" s="632"/>
      <c r="W370" s="632"/>
      <c r="X370" s="589"/>
      <c r="Y370" s="637"/>
      <c r="Z370" s="637"/>
      <c r="AA370" s="589"/>
      <c r="AB370" s="589"/>
      <c r="AC370" s="678"/>
      <c r="AD370" s="280" t="s">
        <v>983</v>
      </c>
      <c r="AE370" s="281"/>
      <c r="AF370" s="279"/>
      <c r="AG370" s="279"/>
      <c r="AH370" s="144"/>
      <c r="AI370" s="144"/>
      <c r="AJ370" s="144"/>
      <c r="AK370" s="144"/>
      <c r="AL370" s="144"/>
      <c r="AM370" s="144"/>
      <c r="AN370" s="144"/>
      <c r="AO370" s="144"/>
      <c r="AP370" s="144"/>
      <c r="AQ370" s="587"/>
      <c r="AR370" s="589"/>
    </row>
    <row r="371" spans="2:44" s="211" customFormat="1" ht="30" customHeight="1" x14ac:dyDescent="0.25">
      <c r="B371" s="258">
        <v>2017</v>
      </c>
      <c r="C371" s="255" t="s">
        <v>16</v>
      </c>
      <c r="D371" s="643" t="s">
        <v>332</v>
      </c>
      <c r="E371" s="643" t="s">
        <v>574</v>
      </c>
      <c r="F371" s="643" t="s">
        <v>214</v>
      </c>
      <c r="G371" s="615" t="s">
        <v>721</v>
      </c>
      <c r="H371" s="643" t="s">
        <v>722</v>
      </c>
      <c r="I371" s="303" t="s">
        <v>1080</v>
      </c>
      <c r="J371" s="303" t="s">
        <v>1844</v>
      </c>
      <c r="K371" s="615" t="s">
        <v>1240</v>
      </c>
      <c r="L371" s="643">
        <v>16</v>
      </c>
      <c r="M371" s="615" t="s">
        <v>1089</v>
      </c>
      <c r="N371" s="643" t="s">
        <v>18</v>
      </c>
      <c r="O371" s="255">
        <v>2017</v>
      </c>
      <c r="P371" s="638" t="s">
        <v>18</v>
      </c>
      <c r="Q371" s="643" t="s">
        <v>18</v>
      </c>
      <c r="R371" s="643" t="s">
        <v>18</v>
      </c>
      <c r="S371" s="643" t="s">
        <v>18</v>
      </c>
      <c r="T371" s="640">
        <v>0</v>
      </c>
      <c r="U371" s="640">
        <v>0</v>
      </c>
      <c r="V371" s="640">
        <v>0</v>
      </c>
      <c r="W371" s="640">
        <v>0</v>
      </c>
      <c r="X371" s="615" t="s">
        <v>1238</v>
      </c>
      <c r="Y371" s="643" t="s">
        <v>966</v>
      </c>
      <c r="Z371" s="643" t="s">
        <v>18</v>
      </c>
      <c r="AA371" s="615" t="s">
        <v>1242</v>
      </c>
      <c r="AB371" s="615" t="s">
        <v>1239</v>
      </c>
      <c r="AC371" s="649" t="s">
        <v>988</v>
      </c>
      <c r="AD371" s="205" t="s">
        <v>982</v>
      </c>
      <c r="AE371" s="193"/>
      <c r="AF371" s="193"/>
      <c r="AG371" s="193"/>
      <c r="AH371" s="193"/>
      <c r="AI371" s="193"/>
      <c r="AJ371" s="193"/>
      <c r="AK371" s="193"/>
      <c r="AL371" s="235"/>
      <c r="AM371" s="235"/>
      <c r="AN371" s="235"/>
      <c r="AO371" s="235"/>
      <c r="AP371" s="235"/>
      <c r="AQ371" s="597" t="s">
        <v>1244</v>
      </c>
      <c r="AR371" s="638" t="s">
        <v>989</v>
      </c>
    </row>
    <row r="372" spans="2:44" s="211" customFormat="1" ht="30" customHeight="1" x14ac:dyDescent="0.25">
      <c r="B372" s="258">
        <v>2017</v>
      </c>
      <c r="C372" s="255" t="s">
        <v>16</v>
      </c>
      <c r="D372" s="645"/>
      <c r="E372" s="639"/>
      <c r="F372" s="645"/>
      <c r="G372" s="616"/>
      <c r="H372" s="645"/>
      <c r="I372" s="306" t="s">
        <v>1080</v>
      </c>
      <c r="J372" s="306" t="s">
        <v>1844</v>
      </c>
      <c r="K372" s="642"/>
      <c r="L372" s="639"/>
      <c r="M372" s="642"/>
      <c r="N372" s="639"/>
      <c r="O372" s="255">
        <v>2017</v>
      </c>
      <c r="P372" s="644"/>
      <c r="Q372" s="639"/>
      <c r="R372" s="639"/>
      <c r="S372" s="639"/>
      <c r="T372" s="641"/>
      <c r="U372" s="641"/>
      <c r="V372" s="641"/>
      <c r="W372" s="641"/>
      <c r="X372" s="642"/>
      <c r="Y372" s="639"/>
      <c r="Z372" s="639"/>
      <c r="AA372" s="642"/>
      <c r="AB372" s="642"/>
      <c r="AC372" s="650"/>
      <c r="AD372" s="209" t="s">
        <v>983</v>
      </c>
      <c r="AE372" s="212"/>
      <c r="AF372" s="212"/>
      <c r="AG372" s="212"/>
      <c r="AH372" s="212"/>
      <c r="AI372" s="212"/>
      <c r="AJ372" s="212"/>
      <c r="AK372" s="212"/>
      <c r="AL372" s="235"/>
      <c r="AM372" s="235"/>
      <c r="AN372" s="235"/>
      <c r="AO372" s="235"/>
      <c r="AP372" s="235"/>
      <c r="AQ372" s="598"/>
      <c r="AR372" s="639"/>
    </row>
    <row r="373" spans="2:44" s="211" customFormat="1" ht="30" customHeight="1" x14ac:dyDescent="0.25">
      <c r="B373" s="146">
        <v>2017</v>
      </c>
      <c r="C373" s="137"/>
      <c r="D373" s="137"/>
      <c r="F373" s="137"/>
      <c r="G373" s="138"/>
      <c r="H373" s="137"/>
      <c r="I373" s="137"/>
      <c r="J373" s="137"/>
      <c r="K373" s="318"/>
      <c r="L373" s="315"/>
      <c r="S373" s="138"/>
      <c r="T373" s="319">
        <v>9144</v>
      </c>
      <c r="U373" s="323">
        <v>9144</v>
      </c>
      <c r="V373" s="137"/>
      <c r="X373" s="318" t="s">
        <v>1641</v>
      </c>
      <c r="AJ373" s="138"/>
    </row>
    <row r="374" spans="2:44" s="211" customFormat="1" ht="30" customHeight="1" x14ac:dyDescent="0.25">
      <c r="B374" s="146">
        <v>2017</v>
      </c>
      <c r="C374" s="317"/>
      <c r="D374" s="317"/>
      <c r="E374" s="317"/>
      <c r="F374" s="317"/>
      <c r="G374" s="318"/>
      <c r="H374" s="317"/>
      <c r="I374" s="317"/>
      <c r="J374" s="317"/>
      <c r="K374" s="318"/>
      <c r="L374" s="317"/>
      <c r="M374" s="318"/>
      <c r="N374" s="317"/>
      <c r="O374" s="317"/>
      <c r="P374" s="320"/>
      <c r="Q374" s="317"/>
      <c r="R374" s="317"/>
      <c r="S374" s="317"/>
      <c r="T374" s="319">
        <v>10080</v>
      </c>
      <c r="U374" s="323">
        <v>10080</v>
      </c>
      <c r="V374" s="319"/>
      <c r="W374" s="319"/>
      <c r="X374" s="318" t="s">
        <v>1642</v>
      </c>
      <c r="Y374" s="317"/>
      <c r="Z374" s="317"/>
      <c r="AA374" s="318"/>
      <c r="AB374" s="318"/>
      <c r="AC374" s="320"/>
      <c r="AD374" s="320"/>
      <c r="AE374" s="321"/>
      <c r="AF374" s="321"/>
      <c r="AG374" s="321"/>
      <c r="AH374" s="321"/>
      <c r="AI374" s="321"/>
      <c r="AJ374" s="321"/>
      <c r="AK374" s="321"/>
      <c r="AL374" s="321"/>
      <c r="AM374" s="321"/>
      <c r="AN374" s="321"/>
      <c r="AO374" s="321"/>
      <c r="AP374" s="321"/>
      <c r="AQ374" s="322"/>
      <c r="AR374" s="317"/>
    </row>
    <row r="375" spans="2:44" s="211" customFormat="1" ht="30" customHeight="1" x14ac:dyDescent="0.25">
      <c r="B375" s="146">
        <v>2017</v>
      </c>
      <c r="C375" s="317"/>
      <c r="D375" s="317"/>
      <c r="E375" s="317"/>
      <c r="F375" s="317"/>
      <c r="G375" s="318"/>
      <c r="H375" s="317"/>
      <c r="I375" s="317"/>
      <c r="J375" s="317"/>
      <c r="K375" s="318"/>
      <c r="L375" s="317"/>
      <c r="M375" s="318"/>
      <c r="N375" s="317"/>
      <c r="O375" s="317"/>
      <c r="P375" s="320"/>
      <c r="Q375" s="317"/>
      <c r="R375" s="317"/>
      <c r="S375" s="317"/>
      <c r="T375" s="319"/>
      <c r="U375" s="323"/>
      <c r="V375" s="319"/>
      <c r="W375" s="319"/>
      <c r="X375" s="318"/>
      <c r="Y375" s="317"/>
      <c r="Z375" s="317"/>
      <c r="AA375" s="318"/>
      <c r="AB375" s="318"/>
      <c r="AC375" s="320"/>
      <c r="AD375" s="320"/>
      <c r="AE375" s="321"/>
      <c r="AF375" s="321"/>
      <c r="AG375" s="321"/>
      <c r="AH375" s="321"/>
      <c r="AI375" s="321"/>
      <c r="AJ375" s="321"/>
      <c r="AK375" s="321"/>
      <c r="AL375" s="321"/>
      <c r="AM375" s="321"/>
      <c r="AN375" s="321"/>
      <c r="AO375" s="321"/>
      <c r="AP375" s="321"/>
      <c r="AQ375" s="322"/>
      <c r="AR375" s="317"/>
    </row>
    <row r="376" spans="2:44" s="211" customFormat="1" ht="30" customHeight="1" x14ac:dyDescent="0.25">
      <c r="B376" s="146">
        <v>2017</v>
      </c>
      <c r="C376" s="317"/>
      <c r="D376" s="317"/>
      <c r="E376" s="317"/>
      <c r="F376" s="317"/>
      <c r="G376" s="318"/>
      <c r="H376" s="317"/>
      <c r="I376" s="317"/>
      <c r="J376" s="317"/>
      <c r="K376" s="318"/>
      <c r="L376" s="317"/>
      <c r="M376" s="318"/>
      <c r="N376" s="317"/>
      <c r="O376" s="317"/>
      <c r="P376" s="320"/>
      <c r="Q376" s="317"/>
      <c r="R376" s="317"/>
      <c r="S376" s="317"/>
      <c r="T376" s="319"/>
      <c r="U376" s="323">
        <v>121283</v>
      </c>
      <c r="V376" s="319"/>
      <c r="W376" s="319"/>
      <c r="X376" s="318" t="s">
        <v>1568</v>
      </c>
      <c r="Y376" s="317"/>
      <c r="Z376" s="317"/>
      <c r="AA376" s="318"/>
      <c r="AB376" s="318"/>
      <c r="AC376" s="320"/>
      <c r="AD376" s="320"/>
      <c r="AE376" s="321"/>
      <c r="AF376" s="321"/>
      <c r="AG376" s="321"/>
      <c r="AH376" s="321"/>
      <c r="AI376" s="321"/>
      <c r="AJ376" s="321"/>
      <c r="AK376" s="321"/>
      <c r="AL376" s="321"/>
      <c r="AM376" s="321"/>
      <c r="AN376" s="321"/>
      <c r="AO376" s="321"/>
      <c r="AP376" s="321"/>
      <c r="AQ376" s="322"/>
      <c r="AR376" s="317"/>
    </row>
    <row r="377" spans="2:44" s="211" customFormat="1" ht="30" customHeight="1" x14ac:dyDescent="0.25">
      <c r="B377" s="146">
        <v>2017</v>
      </c>
      <c r="C377" s="317"/>
      <c r="D377" s="317"/>
      <c r="E377" s="317"/>
      <c r="F377" s="317"/>
      <c r="G377" s="318"/>
      <c r="H377" s="317"/>
      <c r="I377" s="317"/>
      <c r="J377" s="317"/>
      <c r="K377" s="318"/>
      <c r="L377" s="317"/>
      <c r="M377" s="318"/>
      <c r="N377" s="317"/>
      <c r="O377" s="317"/>
      <c r="P377" s="320"/>
      <c r="Q377" s="317"/>
      <c r="R377" s="317"/>
      <c r="S377" s="317"/>
      <c r="T377" s="319"/>
      <c r="U377" s="323"/>
      <c r="V377" s="319"/>
      <c r="W377" s="319"/>
      <c r="X377" s="318"/>
      <c r="Y377" s="317"/>
      <c r="Z377" s="317"/>
      <c r="AA377" s="318"/>
      <c r="AB377" s="318"/>
      <c r="AC377" s="320"/>
      <c r="AD377" s="320"/>
      <c r="AE377" s="321"/>
      <c r="AF377" s="321"/>
      <c r="AG377" s="321"/>
      <c r="AH377" s="321"/>
      <c r="AI377" s="321"/>
      <c r="AJ377" s="321"/>
      <c r="AK377" s="321"/>
      <c r="AL377" s="321"/>
      <c r="AM377" s="321"/>
      <c r="AN377" s="321"/>
      <c r="AO377" s="321"/>
      <c r="AP377" s="321"/>
      <c r="AQ377" s="322"/>
      <c r="AR377" s="317"/>
    </row>
    <row r="378" spans="2:44" s="211" customFormat="1" ht="30" hidden="1" customHeight="1" x14ac:dyDescent="0.25">
      <c r="B378" s="146"/>
      <c r="C378" s="317"/>
      <c r="D378" s="317"/>
      <c r="E378" s="317"/>
      <c r="F378" s="317"/>
      <c r="G378" s="318"/>
      <c r="H378" s="317"/>
      <c r="I378" s="317"/>
      <c r="J378" s="317"/>
      <c r="K378" s="318"/>
      <c r="L378" s="317"/>
      <c r="M378" s="318"/>
      <c r="N378" s="317"/>
      <c r="O378" s="317"/>
      <c r="P378" s="320"/>
      <c r="Q378" s="317"/>
      <c r="R378" s="317"/>
      <c r="S378" s="317"/>
      <c r="T378" s="319"/>
      <c r="U378" s="323"/>
      <c r="V378" s="319"/>
      <c r="W378" s="319"/>
      <c r="X378" s="318"/>
      <c r="Y378" s="317"/>
      <c r="Z378" s="317"/>
      <c r="AA378" s="318"/>
      <c r="AB378" s="318"/>
      <c r="AC378" s="320"/>
      <c r="AD378" s="320"/>
      <c r="AE378" s="321"/>
      <c r="AF378" s="321"/>
      <c r="AG378" s="321"/>
      <c r="AH378" s="321"/>
      <c r="AI378" s="321"/>
      <c r="AJ378" s="321"/>
      <c r="AK378" s="321"/>
      <c r="AL378" s="321"/>
      <c r="AM378" s="321"/>
      <c r="AN378" s="321"/>
      <c r="AO378" s="321"/>
      <c r="AP378" s="321"/>
      <c r="AQ378" s="322"/>
      <c r="AR378" s="317"/>
    </row>
    <row r="379" spans="2:44" s="211" customFormat="1" ht="30" customHeight="1" x14ac:dyDescent="0.25">
      <c r="B379" s="316"/>
      <c r="C379" s="317"/>
      <c r="D379" s="317"/>
      <c r="E379" s="317"/>
      <c r="F379" s="317"/>
      <c r="G379" s="318"/>
      <c r="H379" s="317"/>
      <c r="I379" s="317"/>
      <c r="J379" s="317"/>
      <c r="K379" s="318"/>
      <c r="L379" s="317"/>
      <c r="M379" s="318"/>
      <c r="N379" s="317"/>
      <c r="O379" s="317"/>
      <c r="P379" s="320"/>
      <c r="Q379" s="317"/>
      <c r="R379" s="317"/>
      <c r="S379" s="317"/>
      <c r="T379" s="335">
        <f>SUBTOTAL(9,T5:T378)</f>
        <v>18552915</v>
      </c>
      <c r="U379" s="334">
        <f>SUBTOTAL(9,U5:U378)</f>
        <v>18597607</v>
      </c>
      <c r="V379" s="335">
        <f>SUBTOTAL(9,V5:V378)</f>
        <v>17295669</v>
      </c>
      <c r="W379" s="334">
        <f>SUBTOTAL(9,W5:W378)</f>
        <v>17768653.039999999</v>
      </c>
      <c r="X379" s="324"/>
      <c r="Y379" s="317"/>
      <c r="Z379" s="317"/>
      <c r="AA379" s="318"/>
      <c r="AB379" s="318"/>
      <c r="AC379" s="320"/>
      <c r="AD379" s="320"/>
      <c r="AE379" s="321"/>
      <c r="AF379" s="321"/>
      <c r="AG379" s="321"/>
      <c r="AH379" s="321"/>
      <c r="AI379" s="321"/>
      <c r="AJ379" s="321"/>
      <c r="AK379" s="321"/>
      <c r="AL379" s="321"/>
      <c r="AM379" s="321"/>
      <c r="AN379" s="321"/>
      <c r="AO379" s="321"/>
      <c r="AP379" s="321"/>
      <c r="AQ379" s="322"/>
      <c r="AR379" s="317"/>
    </row>
    <row r="380" spans="2:44" s="211" customFormat="1" ht="30" customHeight="1" x14ac:dyDescent="0.25">
      <c r="B380" s="316"/>
      <c r="C380" s="317"/>
      <c r="D380" s="317"/>
      <c r="E380" s="317"/>
      <c r="F380" s="317"/>
      <c r="G380" s="318"/>
      <c r="H380" s="317"/>
      <c r="I380" s="317"/>
      <c r="J380" s="317"/>
      <c r="K380" s="318"/>
      <c r="L380" s="317"/>
      <c r="M380" s="318"/>
      <c r="N380" s="317"/>
      <c r="O380" s="317"/>
      <c r="P380" s="320"/>
      <c r="Q380" s="317"/>
      <c r="R380" s="317"/>
      <c r="S380" s="317"/>
      <c r="T380" s="319"/>
      <c r="U380" s="323"/>
      <c r="V380" s="319"/>
      <c r="W380" s="319"/>
      <c r="X380" s="318"/>
      <c r="Y380" s="317"/>
      <c r="Z380" s="317"/>
      <c r="AA380" s="318"/>
      <c r="AB380" s="318"/>
      <c r="AC380" s="320"/>
      <c r="AD380" s="320"/>
      <c r="AE380" s="321"/>
      <c r="AF380" s="321"/>
      <c r="AG380" s="321"/>
      <c r="AH380" s="321"/>
      <c r="AI380" s="321"/>
      <c r="AJ380" s="321"/>
      <c r="AK380" s="321"/>
      <c r="AL380" s="321"/>
      <c r="AM380" s="321"/>
      <c r="AN380" s="321"/>
      <c r="AO380" s="321"/>
      <c r="AP380" s="321"/>
      <c r="AQ380" s="322"/>
      <c r="AR380" s="317"/>
    </row>
    <row r="381" spans="2:44" ht="75.75" customHeight="1" x14ac:dyDescent="0.25">
      <c r="T381" s="336">
        <f>T379+V379</f>
        <v>35848584</v>
      </c>
      <c r="U381" s="337"/>
      <c r="V381" s="338">
        <f>U379+W379</f>
        <v>36366260.039999999</v>
      </c>
      <c r="W381" s="211"/>
      <c r="X381" s="211"/>
    </row>
    <row r="382" spans="2:44" ht="28.5" customHeight="1" x14ac:dyDescent="0.25">
      <c r="T382" s="411">
        <v>35848584</v>
      </c>
      <c r="V382" s="411">
        <v>35842857</v>
      </c>
      <c r="W382" s="211"/>
      <c r="X382" s="211"/>
    </row>
    <row r="383" spans="2:44" ht="24.75" customHeight="1" x14ac:dyDescent="0.25">
      <c r="T383" s="472"/>
      <c r="V383" s="473">
        <v>28678867.199999999</v>
      </c>
    </row>
  </sheetData>
  <autoFilter ref="A4:AS378">
    <filterColumn colId="1">
      <filters>
        <filter val="2017"/>
      </filters>
    </filterColumn>
  </autoFilter>
  <mergeCells count="4628">
    <mergeCell ref="W267:W268"/>
    <mergeCell ref="W269:W270"/>
    <mergeCell ref="AR161:AR162"/>
    <mergeCell ref="Z157:Z158"/>
    <mergeCell ref="AA157:AA158"/>
    <mergeCell ref="AB157:AB158"/>
    <mergeCell ref="AC157:AC158"/>
    <mergeCell ref="AQ157:AQ158"/>
    <mergeCell ref="AR157:AR158"/>
    <mergeCell ref="D159:D160"/>
    <mergeCell ref="E159:E160"/>
    <mergeCell ref="F159:F160"/>
    <mergeCell ref="G159:G160"/>
    <mergeCell ref="H159:H160"/>
    <mergeCell ref="K159:K160"/>
    <mergeCell ref="L159:L160"/>
    <mergeCell ref="N159:N160"/>
    <mergeCell ref="P159:P160"/>
    <mergeCell ref="Q159:Q160"/>
    <mergeCell ref="R159:R160"/>
    <mergeCell ref="S159:S160"/>
    <mergeCell ref="T159:T160"/>
    <mergeCell ref="U159:U160"/>
    <mergeCell ref="V159:V160"/>
    <mergeCell ref="Q161:Q162"/>
    <mergeCell ref="R161:R162"/>
    <mergeCell ref="S161:S162"/>
    <mergeCell ref="T161:T162"/>
    <mergeCell ref="U161:U162"/>
    <mergeCell ref="D177:D178"/>
    <mergeCell ref="E177:E178"/>
    <mergeCell ref="F177:F178"/>
    <mergeCell ref="K333:K334"/>
    <mergeCell ref="L333:L334"/>
    <mergeCell ref="S325:S326"/>
    <mergeCell ref="T325:T326"/>
    <mergeCell ref="W325:W326"/>
    <mergeCell ref="W159:W160"/>
    <mergeCell ref="X159:X160"/>
    <mergeCell ref="Y159:Y160"/>
    <mergeCell ref="Z159:Z160"/>
    <mergeCell ref="AA159:AA160"/>
    <mergeCell ref="AB159:AB160"/>
    <mergeCell ref="AC159:AC160"/>
    <mergeCell ref="AQ159:AQ160"/>
    <mergeCell ref="AR159:AR160"/>
    <mergeCell ref="D157:D158"/>
    <mergeCell ref="E157:E158"/>
    <mergeCell ref="F157:F158"/>
    <mergeCell ref="G157:G158"/>
    <mergeCell ref="H157:H158"/>
    <mergeCell ref="K157:K158"/>
    <mergeCell ref="L157:L158"/>
    <mergeCell ref="N157:N158"/>
    <mergeCell ref="P157:P158"/>
    <mergeCell ref="Q157:Q158"/>
    <mergeCell ref="R157:R158"/>
    <mergeCell ref="S157:S158"/>
    <mergeCell ref="T157:T158"/>
    <mergeCell ref="U157:U158"/>
    <mergeCell ref="V157:V158"/>
    <mergeCell ref="V161:V162"/>
    <mergeCell ref="W161:W162"/>
    <mergeCell ref="X161:X162"/>
    <mergeCell ref="Z335:Z336"/>
    <mergeCell ref="AA335:AA336"/>
    <mergeCell ref="M335:M336"/>
    <mergeCell ref="N335:N336"/>
    <mergeCell ref="P335:P336"/>
    <mergeCell ref="Q335:Q336"/>
    <mergeCell ref="R335:R336"/>
    <mergeCell ref="S335:S336"/>
    <mergeCell ref="T335:T336"/>
    <mergeCell ref="W335:W336"/>
    <mergeCell ref="X335:X336"/>
    <mergeCell ref="Y335:Y336"/>
    <mergeCell ref="Y161:Y162"/>
    <mergeCell ref="Z161:Z162"/>
    <mergeCell ref="AA161:AA162"/>
    <mergeCell ref="AQ335:AQ336"/>
    <mergeCell ref="AR335:AR336"/>
    <mergeCell ref="Y315:Y316"/>
    <mergeCell ref="Z311:Z312"/>
    <mergeCell ref="AA311:AA312"/>
    <mergeCell ref="AB311:AB312"/>
    <mergeCell ref="AC311:AC312"/>
    <mergeCell ref="AQ311:AQ312"/>
    <mergeCell ref="AA315:AA316"/>
    <mergeCell ref="AB315:AB316"/>
    <mergeCell ref="AQ315:AQ316"/>
    <mergeCell ref="AA317:AA318"/>
    <mergeCell ref="AB317:AB318"/>
    <mergeCell ref="AC317:AC318"/>
    <mergeCell ref="AQ317:AQ318"/>
    <mergeCell ref="AR311:AR312"/>
    <mergeCell ref="Z313:Z314"/>
    <mergeCell ref="E337:E338"/>
    <mergeCell ref="F337:F338"/>
    <mergeCell ref="G337:G338"/>
    <mergeCell ref="H337:H338"/>
    <mergeCell ref="K337:K338"/>
    <mergeCell ref="L337:L338"/>
    <mergeCell ref="M337:M338"/>
    <mergeCell ref="N337:N338"/>
    <mergeCell ref="P337:P338"/>
    <mergeCell ref="Q337:Q338"/>
    <mergeCell ref="R337:R338"/>
    <mergeCell ref="S337:S338"/>
    <mergeCell ref="T337:T338"/>
    <mergeCell ref="W337:W338"/>
    <mergeCell ref="X337:X338"/>
    <mergeCell ref="Y337:Y338"/>
    <mergeCell ref="U337:U338"/>
    <mergeCell ref="AB337:AB338"/>
    <mergeCell ref="AC337:AC338"/>
    <mergeCell ref="AQ337:AQ338"/>
    <mergeCell ref="AR337:AR338"/>
    <mergeCell ref="D335:D336"/>
    <mergeCell ref="E335:E336"/>
    <mergeCell ref="F335:F336"/>
    <mergeCell ref="G335:G336"/>
    <mergeCell ref="H335:H336"/>
    <mergeCell ref="K335:K336"/>
    <mergeCell ref="L335:L336"/>
    <mergeCell ref="Y321:Y322"/>
    <mergeCell ref="U329:U330"/>
    <mergeCell ref="U331:U332"/>
    <mergeCell ref="U333:U334"/>
    <mergeCell ref="U335:U336"/>
    <mergeCell ref="F333:F334"/>
    <mergeCell ref="G333:G334"/>
    <mergeCell ref="Z337:Z338"/>
    <mergeCell ref="AA337:AA338"/>
    <mergeCell ref="AC333:AC334"/>
    <mergeCell ref="Z321:Z322"/>
    <mergeCell ref="AA321:AA322"/>
    <mergeCell ref="AB321:AB322"/>
    <mergeCell ref="AC321:AC322"/>
    <mergeCell ref="AQ321:AQ322"/>
    <mergeCell ref="AQ323:AQ324"/>
    <mergeCell ref="F325:F326"/>
    <mergeCell ref="AB335:AB336"/>
    <mergeCell ref="AC335:AC336"/>
    <mergeCell ref="AR333:AR334"/>
    <mergeCell ref="X333:X334"/>
    <mergeCell ref="D313:D314"/>
    <mergeCell ref="E313:E314"/>
    <mergeCell ref="F313:F314"/>
    <mergeCell ref="G313:G314"/>
    <mergeCell ref="H313:H314"/>
    <mergeCell ref="K313:K314"/>
    <mergeCell ref="L313:L314"/>
    <mergeCell ref="M313:M314"/>
    <mergeCell ref="N313:N314"/>
    <mergeCell ref="P313:P314"/>
    <mergeCell ref="Q313:Q314"/>
    <mergeCell ref="R313:R314"/>
    <mergeCell ref="S313:S314"/>
    <mergeCell ref="T313:T314"/>
    <mergeCell ref="W313:W314"/>
    <mergeCell ref="X313:X314"/>
    <mergeCell ref="Y313:Y314"/>
    <mergeCell ref="AA313:AA314"/>
    <mergeCell ref="AB313:AB314"/>
    <mergeCell ref="AC313:AC314"/>
    <mergeCell ref="AQ313:AQ314"/>
    <mergeCell ref="AR313:AR314"/>
    <mergeCell ref="W311:W312"/>
    <mergeCell ref="X311:X312"/>
    <mergeCell ref="Y311:Y312"/>
    <mergeCell ref="D283:D284"/>
    <mergeCell ref="E283:E284"/>
    <mergeCell ref="F283:F284"/>
    <mergeCell ref="G283:G284"/>
    <mergeCell ref="H283:H284"/>
    <mergeCell ref="K283:K284"/>
    <mergeCell ref="L283:L284"/>
    <mergeCell ref="L177:L178"/>
    <mergeCell ref="R177:R178"/>
    <mergeCell ref="S177:S178"/>
    <mergeCell ref="T177:T178"/>
    <mergeCell ref="K183:K184"/>
    <mergeCell ref="L183:L184"/>
    <mergeCell ref="D311:D312"/>
    <mergeCell ref="E311:E312"/>
    <mergeCell ref="F311:F312"/>
    <mergeCell ref="G311:G312"/>
    <mergeCell ref="H311:H312"/>
    <mergeCell ref="K311:K312"/>
    <mergeCell ref="L311:L312"/>
    <mergeCell ref="M311:M312"/>
    <mergeCell ref="N311:N312"/>
    <mergeCell ref="P311:P312"/>
    <mergeCell ref="Q311:Q312"/>
    <mergeCell ref="M177:M178"/>
    <mergeCell ref="D189:D190"/>
    <mergeCell ref="AR281:AR282"/>
    <mergeCell ref="M283:M284"/>
    <mergeCell ref="N283:N284"/>
    <mergeCell ref="P283:P284"/>
    <mergeCell ref="Q283:Q284"/>
    <mergeCell ref="R283:R284"/>
    <mergeCell ref="Z281:Z282"/>
    <mergeCell ref="AA281:AA282"/>
    <mergeCell ref="AB281:AB282"/>
    <mergeCell ref="AC281:AC282"/>
    <mergeCell ref="AQ281:AQ282"/>
    <mergeCell ref="N177:N178"/>
    <mergeCell ref="AQ179:AQ180"/>
    <mergeCell ref="AR179:AR180"/>
    <mergeCell ref="Z179:Z180"/>
    <mergeCell ref="AA179:AA180"/>
    <mergeCell ref="F185:F186"/>
    <mergeCell ref="G185:G186"/>
    <mergeCell ref="X187:X188"/>
    <mergeCell ref="Y187:Y188"/>
    <mergeCell ref="Z187:Z188"/>
    <mergeCell ref="AA187:AA188"/>
    <mergeCell ref="AB187:AB188"/>
    <mergeCell ref="D183:D184"/>
    <mergeCell ref="E183:E184"/>
    <mergeCell ref="F183:F184"/>
    <mergeCell ref="G183:G184"/>
    <mergeCell ref="H183:H184"/>
    <mergeCell ref="H185:H186"/>
    <mergeCell ref="AR177:AR178"/>
    <mergeCell ref="AB2:AB4"/>
    <mergeCell ref="K2:K4"/>
    <mergeCell ref="P2:S2"/>
    <mergeCell ref="T2:W2"/>
    <mergeCell ref="T3:W3"/>
    <mergeCell ref="X2:X4"/>
    <mergeCell ref="P3:P4"/>
    <mergeCell ref="Q3:Q4"/>
    <mergeCell ref="R3:R4"/>
    <mergeCell ref="S3:S4"/>
    <mergeCell ref="Z11:Z12"/>
    <mergeCell ref="AD2:AR3"/>
    <mergeCell ref="AC2:AC4"/>
    <mergeCell ref="AC5:AC6"/>
    <mergeCell ref="AQ5:AQ6"/>
    <mergeCell ref="AR5:AR6"/>
    <mergeCell ref="AQ11:AQ12"/>
    <mergeCell ref="AR11:AR12"/>
    <mergeCell ref="AB5:AB6"/>
    <mergeCell ref="AQ7:AQ8"/>
    <mergeCell ref="AR7:AR8"/>
    <mergeCell ref="AQ9:AQ10"/>
    <mergeCell ref="AR9:AR10"/>
    <mergeCell ref="AC7:AC8"/>
    <mergeCell ref="AC9:AC10"/>
    <mergeCell ref="Y5:Y6"/>
    <mergeCell ref="X5:X6"/>
    <mergeCell ref="P11:P12"/>
    <mergeCell ref="Q11:Q12"/>
    <mergeCell ref="R11:R12"/>
    <mergeCell ref="S11:S12"/>
    <mergeCell ref="W9:W10"/>
    <mergeCell ref="AA37:AA38"/>
    <mergeCell ref="AB37:AB38"/>
    <mergeCell ref="H7:H8"/>
    <mergeCell ref="K7:K8"/>
    <mergeCell ref="L7:L8"/>
    <mergeCell ref="I2:I4"/>
    <mergeCell ref="O2:O4"/>
    <mergeCell ref="N2:N4"/>
    <mergeCell ref="M2:M4"/>
    <mergeCell ref="L2:L4"/>
    <mergeCell ref="Z2:Z4"/>
    <mergeCell ref="Y2:Y4"/>
    <mergeCell ref="AA2:AA4"/>
    <mergeCell ref="M5:M6"/>
    <mergeCell ref="N5:N6"/>
    <mergeCell ref="P5:P6"/>
    <mergeCell ref="E2:E4"/>
    <mergeCell ref="AB7:AB8"/>
    <mergeCell ref="AB9:AB10"/>
    <mergeCell ref="T15:T16"/>
    <mergeCell ref="W15:W16"/>
    <mergeCell ref="M15:M16"/>
    <mergeCell ref="N13:N14"/>
    <mergeCell ref="P13:P14"/>
    <mergeCell ref="Q13:Q14"/>
    <mergeCell ref="R13:R14"/>
    <mergeCell ref="H15:H16"/>
    <mergeCell ref="K15:K16"/>
    <mergeCell ref="L15:L16"/>
    <mergeCell ref="K19:K20"/>
    <mergeCell ref="L19:L20"/>
    <mergeCell ref="M19:M20"/>
    <mergeCell ref="D2:D4"/>
    <mergeCell ref="C2:C4"/>
    <mergeCell ref="F2:F4"/>
    <mergeCell ref="G2:G4"/>
    <mergeCell ref="Z5:Z6"/>
    <mergeCell ref="AA5:AA6"/>
    <mergeCell ref="H5:H6"/>
    <mergeCell ref="K5:K6"/>
    <mergeCell ref="L5:L6"/>
    <mergeCell ref="J2:J4"/>
    <mergeCell ref="V5:V6"/>
    <mergeCell ref="AA7:AA8"/>
    <mergeCell ref="P15:P16"/>
    <mergeCell ref="Q15:Q16"/>
    <mergeCell ref="R15:R16"/>
    <mergeCell ref="X11:X12"/>
    <mergeCell ref="Y11:Y12"/>
    <mergeCell ref="Q5:Q6"/>
    <mergeCell ref="R5:R6"/>
    <mergeCell ref="S5:S6"/>
    <mergeCell ref="T5:T6"/>
    <mergeCell ref="W5:W6"/>
    <mergeCell ref="H2:H4"/>
    <mergeCell ref="AA9:AA10"/>
    <mergeCell ref="Y7:Y8"/>
    <mergeCell ref="Z7:Z8"/>
    <mergeCell ref="S7:S8"/>
    <mergeCell ref="T7:T8"/>
    <mergeCell ref="W7:W8"/>
    <mergeCell ref="L9:L10"/>
    <mergeCell ref="D7:D8"/>
    <mergeCell ref="S15:S16"/>
    <mergeCell ref="D5:D6"/>
    <mergeCell ref="E5:E6"/>
    <mergeCell ref="F5:F6"/>
    <mergeCell ref="G5:G6"/>
    <mergeCell ref="Q7:Q8"/>
    <mergeCell ref="R7:R8"/>
    <mergeCell ref="H9:H10"/>
    <mergeCell ref="E7:E8"/>
    <mergeCell ref="F7:F8"/>
    <mergeCell ref="G7:G8"/>
    <mergeCell ref="K11:K12"/>
    <mergeCell ref="L11:L12"/>
    <mergeCell ref="M11:M12"/>
    <mergeCell ref="N11:N12"/>
    <mergeCell ref="E11:E12"/>
    <mergeCell ref="F11:F12"/>
    <mergeCell ref="G11:G12"/>
    <mergeCell ref="H11:H12"/>
    <mergeCell ref="K9:K10"/>
    <mergeCell ref="X7:X8"/>
    <mergeCell ref="S43:S44"/>
    <mergeCell ref="V41:V42"/>
    <mergeCell ref="V43:V44"/>
    <mergeCell ref="AC37:AC38"/>
    <mergeCell ref="AQ37:AQ38"/>
    <mergeCell ref="AC11:AC12"/>
    <mergeCell ref="AB11:AB12"/>
    <mergeCell ref="AA11:AA12"/>
    <mergeCell ref="G39:G40"/>
    <mergeCell ref="H39:H40"/>
    <mergeCell ref="K39:K40"/>
    <mergeCell ref="L39:L40"/>
    <mergeCell ref="M39:M40"/>
    <mergeCell ref="N39:N40"/>
    <mergeCell ref="P39:P40"/>
    <mergeCell ref="X37:X38"/>
    <mergeCell ref="Y37:Y38"/>
    <mergeCell ref="Z37:Z38"/>
    <mergeCell ref="S37:S38"/>
    <mergeCell ref="T37:T38"/>
    <mergeCell ref="W37:W38"/>
    <mergeCell ref="M37:M38"/>
    <mergeCell ref="N37:N38"/>
    <mergeCell ref="P37:P38"/>
    <mergeCell ref="Q37:Q38"/>
    <mergeCell ref="R37:R38"/>
    <mergeCell ref="H37:H38"/>
    <mergeCell ref="K37:K38"/>
    <mergeCell ref="L37:L38"/>
    <mergeCell ref="Y39:Y40"/>
    <mergeCell ref="Z39:Z40"/>
    <mergeCell ref="N105:N106"/>
    <mergeCell ref="Y103:Y104"/>
    <mergeCell ref="AA41:AA42"/>
    <mergeCell ref="AB41:AB42"/>
    <mergeCell ref="AC41:AC42"/>
    <mergeCell ref="AR39:AR40"/>
    <mergeCell ref="AR41:AR42"/>
    <mergeCell ref="AQ41:AQ42"/>
    <mergeCell ref="AQ39:AQ40"/>
    <mergeCell ref="X41:X42"/>
    <mergeCell ref="Y41:Y42"/>
    <mergeCell ref="Z41:Z42"/>
    <mergeCell ref="S41:S42"/>
    <mergeCell ref="T41:T42"/>
    <mergeCell ref="W41:W42"/>
    <mergeCell ref="AR43:AR44"/>
    <mergeCell ref="AA39:AA40"/>
    <mergeCell ref="AB39:AB40"/>
    <mergeCell ref="AC39:AC40"/>
    <mergeCell ref="X39:X40"/>
    <mergeCell ref="Q39:Q40"/>
    <mergeCell ref="R39:R40"/>
    <mergeCell ref="S39:S40"/>
    <mergeCell ref="T39:T40"/>
    <mergeCell ref="W39:W40"/>
    <mergeCell ref="P43:P44"/>
    <mergeCell ref="Q43:Q44"/>
    <mergeCell ref="R43:R44"/>
    <mergeCell ref="T43:T44"/>
    <mergeCell ref="W43:W44"/>
    <mergeCell ref="AA55:AA56"/>
    <mergeCell ref="X55:X56"/>
    <mergeCell ref="D51:D52"/>
    <mergeCell ref="E51:E52"/>
    <mergeCell ref="F51:F52"/>
    <mergeCell ref="G51:G52"/>
    <mergeCell ref="K51:K52"/>
    <mergeCell ref="L51:L52"/>
    <mergeCell ref="Y55:Y56"/>
    <mergeCell ref="Z55:Z56"/>
    <mergeCell ref="D57:D58"/>
    <mergeCell ref="E57:E58"/>
    <mergeCell ref="M57:M58"/>
    <mergeCell ref="G177:G178"/>
    <mergeCell ref="H177:H178"/>
    <mergeCell ref="K177:K178"/>
    <mergeCell ref="L65:L66"/>
    <mergeCell ref="M65:M66"/>
    <mergeCell ref="N65:N66"/>
    <mergeCell ref="P65:P66"/>
    <mergeCell ref="Q65:Q66"/>
    <mergeCell ref="X63:X64"/>
    <mergeCell ref="Q63:Q64"/>
    <mergeCell ref="M61:M62"/>
    <mergeCell ref="N61:N62"/>
    <mergeCell ref="K65:K66"/>
    <mergeCell ref="D75:D76"/>
    <mergeCell ref="E75:E76"/>
    <mergeCell ref="F75:F76"/>
    <mergeCell ref="G75:G76"/>
    <mergeCell ref="W177:W178"/>
    <mergeCell ref="Q177:Q178"/>
    <mergeCell ref="P177:P178"/>
    <mergeCell ref="W63:W64"/>
    <mergeCell ref="D91:D92"/>
    <mergeCell ref="Y49:Y50"/>
    <mergeCell ref="M7:M8"/>
    <mergeCell ref="N7:N8"/>
    <mergeCell ref="P7:P8"/>
    <mergeCell ref="Z49:Z50"/>
    <mergeCell ref="S49:S50"/>
    <mergeCell ref="T49:T50"/>
    <mergeCell ref="W49:W50"/>
    <mergeCell ref="L53:L54"/>
    <mergeCell ref="R51:R52"/>
    <mergeCell ref="M49:M50"/>
    <mergeCell ref="N49:N50"/>
    <mergeCell ref="K49:K50"/>
    <mergeCell ref="L49:L50"/>
    <mergeCell ref="Z53:Z54"/>
    <mergeCell ref="S53:S54"/>
    <mergeCell ref="T53:T54"/>
    <mergeCell ref="W53:W54"/>
    <mergeCell ref="M53:M54"/>
    <mergeCell ref="N53:N54"/>
    <mergeCell ref="P53:P54"/>
    <mergeCell ref="Q53:Q54"/>
    <mergeCell ref="R53:R54"/>
    <mergeCell ref="P49:P50"/>
    <mergeCell ref="Q49:Q50"/>
    <mergeCell ref="R49:R50"/>
    <mergeCell ref="Z43:Z44"/>
    <mergeCell ref="X9:X10"/>
    <mergeCell ref="Y9:Y10"/>
    <mergeCell ref="Z9:Z10"/>
    <mergeCell ref="S9:S10"/>
    <mergeCell ref="Z181:Z182"/>
    <mergeCell ref="AA181:AA182"/>
    <mergeCell ref="B2:B4"/>
    <mergeCell ref="N41:N42"/>
    <mergeCell ref="P41:P42"/>
    <mergeCell ref="Q41:Q42"/>
    <mergeCell ref="R41:R42"/>
    <mergeCell ref="H41:H42"/>
    <mergeCell ref="K41:K42"/>
    <mergeCell ref="L41:L42"/>
    <mergeCell ref="D41:D42"/>
    <mergeCell ref="E41:E42"/>
    <mergeCell ref="F41:F42"/>
    <mergeCell ref="G41:G42"/>
    <mergeCell ref="D39:D40"/>
    <mergeCell ref="E39:E40"/>
    <mergeCell ref="F39:F40"/>
    <mergeCell ref="H35:H36"/>
    <mergeCell ref="K35:K36"/>
    <mergeCell ref="L35:L36"/>
    <mergeCell ref="D35:D36"/>
    <mergeCell ref="E35:E36"/>
    <mergeCell ref="F35:F36"/>
    <mergeCell ref="G35:G36"/>
    <mergeCell ref="N9:N10"/>
    <mergeCell ref="P9:P10"/>
    <mergeCell ref="Q9:Q10"/>
    <mergeCell ref="D13:D14"/>
    <mergeCell ref="E13:E14"/>
    <mergeCell ref="F13:F14"/>
    <mergeCell ref="G13:G14"/>
    <mergeCell ref="H13:H14"/>
    <mergeCell ref="E189:E190"/>
    <mergeCell ref="F189:F190"/>
    <mergeCell ref="G189:G190"/>
    <mergeCell ref="H189:H190"/>
    <mergeCell ref="K189:K190"/>
    <mergeCell ref="L189:L190"/>
    <mergeCell ref="M189:M190"/>
    <mergeCell ref="N189:N190"/>
    <mergeCell ref="P189:P190"/>
    <mergeCell ref="Q189:Q190"/>
    <mergeCell ref="K185:K186"/>
    <mergeCell ref="L185:L186"/>
    <mergeCell ref="AQ177:AQ178"/>
    <mergeCell ref="AC183:AC184"/>
    <mergeCell ref="AR183:AR184"/>
    <mergeCell ref="AA183:AA184"/>
    <mergeCell ref="AB183:AB184"/>
    <mergeCell ref="AQ183:AQ184"/>
    <mergeCell ref="Y177:Y178"/>
    <mergeCell ref="Z177:Z178"/>
    <mergeCell ref="AA177:AA178"/>
    <mergeCell ref="AB177:AB178"/>
    <mergeCell ref="AC177:AC178"/>
    <mergeCell ref="Z183:Z184"/>
    <mergeCell ref="Y183:Y184"/>
    <mergeCell ref="AB179:AB180"/>
    <mergeCell ref="AC179:AC180"/>
    <mergeCell ref="X177:X178"/>
    <mergeCell ref="AQ181:AQ182"/>
    <mergeCell ref="AR181:AR182"/>
    <mergeCell ref="AB181:AB182"/>
    <mergeCell ref="AC181:AC182"/>
    <mergeCell ref="AR185:AR186"/>
    <mergeCell ref="D187:D188"/>
    <mergeCell ref="E187:E188"/>
    <mergeCell ref="F187:F188"/>
    <mergeCell ref="G187:G188"/>
    <mergeCell ref="H187:H188"/>
    <mergeCell ref="K187:K188"/>
    <mergeCell ref="L187:L188"/>
    <mergeCell ref="M187:M188"/>
    <mergeCell ref="N187:N188"/>
    <mergeCell ref="X185:X186"/>
    <mergeCell ref="Y185:Y186"/>
    <mergeCell ref="Z185:Z186"/>
    <mergeCell ref="AQ185:AQ186"/>
    <mergeCell ref="AQ187:AQ188"/>
    <mergeCell ref="S185:S186"/>
    <mergeCell ref="T185:T186"/>
    <mergeCell ref="W185:W186"/>
    <mergeCell ref="D185:D186"/>
    <mergeCell ref="E185:E186"/>
    <mergeCell ref="P191:P192"/>
    <mergeCell ref="Z189:Z190"/>
    <mergeCell ref="AA189:AA190"/>
    <mergeCell ref="AB189:AB190"/>
    <mergeCell ref="AC189:AC190"/>
    <mergeCell ref="W187:W188"/>
    <mergeCell ref="P187:P188"/>
    <mergeCell ref="Q187:Q188"/>
    <mergeCell ref="R187:R188"/>
    <mergeCell ref="S187:S188"/>
    <mergeCell ref="T187:T188"/>
    <mergeCell ref="X189:X190"/>
    <mergeCell ref="Y189:Y190"/>
    <mergeCell ref="R189:R190"/>
    <mergeCell ref="S189:S190"/>
    <mergeCell ref="T189:T190"/>
    <mergeCell ref="W189:W190"/>
    <mergeCell ref="AC187:AC188"/>
    <mergeCell ref="AR191:AR192"/>
    <mergeCell ref="AC211:AC212"/>
    <mergeCell ref="D211:D212"/>
    <mergeCell ref="E211:E212"/>
    <mergeCell ref="F211:F212"/>
    <mergeCell ref="G211:G212"/>
    <mergeCell ref="H211:H212"/>
    <mergeCell ref="K211:K212"/>
    <mergeCell ref="L211:L212"/>
    <mergeCell ref="M211:M212"/>
    <mergeCell ref="AC191:AC192"/>
    <mergeCell ref="AB191:AB192"/>
    <mergeCell ref="AA191:AA192"/>
    <mergeCell ref="Y191:Y192"/>
    <mergeCell ref="Z191:Z192"/>
    <mergeCell ref="X191:X192"/>
    <mergeCell ref="Q191:Q192"/>
    <mergeCell ref="R191:R192"/>
    <mergeCell ref="S191:S192"/>
    <mergeCell ref="T191:T192"/>
    <mergeCell ref="W191:W192"/>
    <mergeCell ref="AR211:AR212"/>
    <mergeCell ref="AQ211:AQ212"/>
    <mergeCell ref="D191:D192"/>
    <mergeCell ref="E191:E192"/>
    <mergeCell ref="F191:F192"/>
    <mergeCell ref="G191:G192"/>
    <mergeCell ref="H191:H192"/>
    <mergeCell ref="K191:K192"/>
    <mergeCell ref="L191:L192"/>
    <mergeCell ref="M191:M192"/>
    <mergeCell ref="N191:N192"/>
    <mergeCell ref="AR225:AR226"/>
    <mergeCell ref="Z225:Z226"/>
    <mergeCell ref="S211:S212"/>
    <mergeCell ref="T211:T212"/>
    <mergeCell ref="AB211:AB212"/>
    <mergeCell ref="L213:L214"/>
    <mergeCell ref="AA213:AA214"/>
    <mergeCell ref="AB213:AB214"/>
    <mergeCell ref="AC213:AC214"/>
    <mergeCell ref="AQ213:AQ214"/>
    <mergeCell ref="AR213:AR214"/>
    <mergeCell ref="X213:X214"/>
    <mergeCell ref="Y213:Y214"/>
    <mergeCell ref="Z213:Z214"/>
    <mergeCell ref="S213:S214"/>
    <mergeCell ref="T213:T214"/>
    <mergeCell ref="W213:W214"/>
    <mergeCell ref="M213:M214"/>
    <mergeCell ref="N213:N214"/>
    <mergeCell ref="Q213:Q214"/>
    <mergeCell ref="Z211:Z212"/>
    <mergeCell ref="U211:U212"/>
    <mergeCell ref="AR217:AR218"/>
    <mergeCell ref="AA211:AA212"/>
    <mergeCell ref="P211:P212"/>
    <mergeCell ref="R215:R216"/>
    <mergeCell ref="S215:S216"/>
    <mergeCell ref="P217:P218"/>
    <mergeCell ref="Q217:Q218"/>
    <mergeCell ref="T221:T222"/>
    <mergeCell ref="W221:W222"/>
    <mergeCell ref="Z217:Z218"/>
    <mergeCell ref="E231:E232"/>
    <mergeCell ref="F231:F232"/>
    <mergeCell ref="G231:G232"/>
    <mergeCell ref="H231:H232"/>
    <mergeCell ref="K231:K232"/>
    <mergeCell ref="L231:L232"/>
    <mergeCell ref="M231:M232"/>
    <mergeCell ref="N231:N232"/>
    <mergeCell ref="P231:P232"/>
    <mergeCell ref="Q231:Q232"/>
    <mergeCell ref="R231:R232"/>
    <mergeCell ref="Y225:Y226"/>
    <mergeCell ref="Y233:Y234"/>
    <mergeCell ref="W233:W234"/>
    <mergeCell ref="AB215:AB216"/>
    <mergeCell ref="AR215:AR216"/>
    <mergeCell ref="AC219:AC220"/>
    <mergeCell ref="AQ219:AQ220"/>
    <mergeCell ref="AR219:AR220"/>
    <mergeCell ref="S217:S218"/>
    <mergeCell ref="T217:T218"/>
    <mergeCell ref="W217:W218"/>
    <mergeCell ref="L225:L226"/>
    <mergeCell ref="M225:M226"/>
    <mergeCell ref="N225:N226"/>
    <mergeCell ref="P225:P226"/>
    <mergeCell ref="X219:X220"/>
    <mergeCell ref="Y219:Y220"/>
    <mergeCell ref="Z219:Z220"/>
    <mergeCell ref="AA219:AA220"/>
    <mergeCell ref="AB219:AB220"/>
    <mergeCell ref="AQ215:AQ216"/>
    <mergeCell ref="H249:H250"/>
    <mergeCell ref="K249:K250"/>
    <mergeCell ref="L249:L250"/>
    <mergeCell ref="X251:X252"/>
    <mergeCell ref="AA225:AA226"/>
    <mergeCell ref="AB225:AB226"/>
    <mergeCell ref="AC225:AC226"/>
    <mergeCell ref="AQ225:AQ226"/>
    <mergeCell ref="AQ231:AQ232"/>
    <mergeCell ref="AC227:AC228"/>
    <mergeCell ref="AC229:AC230"/>
    <mergeCell ref="AQ227:AQ228"/>
    <mergeCell ref="AR231:AR232"/>
    <mergeCell ref="D229:D230"/>
    <mergeCell ref="E229:E230"/>
    <mergeCell ref="F229:F230"/>
    <mergeCell ref="G229:G230"/>
    <mergeCell ref="Q229:Q230"/>
    <mergeCell ref="R229:R230"/>
    <mergeCell ref="X231:X232"/>
    <mergeCell ref="Y231:Y232"/>
    <mergeCell ref="W231:W232"/>
    <mergeCell ref="W241:W242"/>
    <mergeCell ref="X241:X242"/>
    <mergeCell ref="Y241:Y242"/>
    <mergeCell ref="R241:R242"/>
    <mergeCell ref="X233:X234"/>
    <mergeCell ref="Q233:Q234"/>
    <mergeCell ref="S229:S230"/>
    <mergeCell ref="T229:T230"/>
    <mergeCell ref="W229:W230"/>
    <mergeCell ref="M229:M230"/>
    <mergeCell ref="W243:W244"/>
    <mergeCell ref="P243:P244"/>
    <mergeCell ref="Q243:Q244"/>
    <mergeCell ref="R243:R244"/>
    <mergeCell ref="S243:S244"/>
    <mergeCell ref="T243:T244"/>
    <mergeCell ref="M247:M248"/>
    <mergeCell ref="N247:N248"/>
    <mergeCell ref="P247:P248"/>
    <mergeCell ref="Q247:Q248"/>
    <mergeCell ref="R247:R248"/>
    <mergeCell ref="Y243:Y244"/>
    <mergeCell ref="G243:G244"/>
    <mergeCell ref="H243:H244"/>
    <mergeCell ref="K243:K244"/>
    <mergeCell ref="L243:L244"/>
    <mergeCell ref="M243:M244"/>
    <mergeCell ref="N243:N244"/>
    <mergeCell ref="H245:H246"/>
    <mergeCell ref="K245:K246"/>
    <mergeCell ref="L245:L246"/>
    <mergeCell ref="M245:M246"/>
    <mergeCell ref="N245:N246"/>
    <mergeCell ref="P245:P246"/>
    <mergeCell ref="Q245:Q246"/>
    <mergeCell ref="R245:R246"/>
    <mergeCell ref="AQ243:AQ244"/>
    <mergeCell ref="AR243:AR244"/>
    <mergeCell ref="AQ247:AQ248"/>
    <mergeCell ref="AR247:AR248"/>
    <mergeCell ref="AC243:AC244"/>
    <mergeCell ref="D253:D254"/>
    <mergeCell ref="E253:E254"/>
    <mergeCell ref="F253:F254"/>
    <mergeCell ref="G253:G254"/>
    <mergeCell ref="Z253:Z254"/>
    <mergeCell ref="AA253:AA254"/>
    <mergeCell ref="AB253:AB254"/>
    <mergeCell ref="AC253:AC254"/>
    <mergeCell ref="M253:M254"/>
    <mergeCell ref="N253:N254"/>
    <mergeCell ref="P253:P254"/>
    <mergeCell ref="Q253:Q254"/>
    <mergeCell ref="R253:R254"/>
    <mergeCell ref="H253:H254"/>
    <mergeCell ref="K253:K254"/>
    <mergeCell ref="L253:L254"/>
    <mergeCell ref="Z247:Z248"/>
    <mergeCell ref="S247:S248"/>
    <mergeCell ref="T247:T248"/>
    <mergeCell ref="W247:W248"/>
    <mergeCell ref="AR253:AR254"/>
    <mergeCell ref="AQ253:AQ254"/>
    <mergeCell ref="G247:G248"/>
    <mergeCell ref="X243:X244"/>
    <mergeCell ref="Z243:Z244"/>
    <mergeCell ref="AA243:AA244"/>
    <mergeCell ref="AB243:AB244"/>
    <mergeCell ref="AR265:AR266"/>
    <mergeCell ref="AQ259:AQ260"/>
    <mergeCell ref="AQ265:AQ266"/>
    <mergeCell ref="Z265:Z266"/>
    <mergeCell ref="AA265:AA266"/>
    <mergeCell ref="AB265:AB266"/>
    <mergeCell ref="AC265:AC266"/>
    <mergeCell ref="Y259:Y260"/>
    <mergeCell ref="Z259:Z260"/>
    <mergeCell ref="AA259:AA260"/>
    <mergeCell ref="AB259:AB260"/>
    <mergeCell ref="AC259:AC260"/>
    <mergeCell ref="AA261:AA262"/>
    <mergeCell ref="AB261:AB262"/>
    <mergeCell ref="AC261:AC262"/>
    <mergeCell ref="S259:S260"/>
    <mergeCell ref="T259:T260"/>
    <mergeCell ref="W259:W260"/>
    <mergeCell ref="AR261:AR262"/>
    <mergeCell ref="AQ261:AQ262"/>
    <mergeCell ref="X259:X260"/>
    <mergeCell ref="Z263:Z264"/>
    <mergeCell ref="AA263:AA264"/>
    <mergeCell ref="AB263:AB264"/>
    <mergeCell ref="AC263:AC264"/>
    <mergeCell ref="AR259:AR260"/>
    <mergeCell ref="Y261:Y262"/>
    <mergeCell ref="Z261:Z262"/>
    <mergeCell ref="S261:S262"/>
    <mergeCell ref="T261:T262"/>
    <mergeCell ref="W261:W262"/>
    <mergeCell ref="X261:X262"/>
    <mergeCell ref="D267:D268"/>
    <mergeCell ref="E267:E268"/>
    <mergeCell ref="F267:F268"/>
    <mergeCell ref="G267:G268"/>
    <mergeCell ref="H267:H268"/>
    <mergeCell ref="AQ279:AQ280"/>
    <mergeCell ref="S277:S278"/>
    <mergeCell ref="T277:T278"/>
    <mergeCell ref="W277:W278"/>
    <mergeCell ref="Q267:Q268"/>
    <mergeCell ref="R267:R268"/>
    <mergeCell ref="AQ267:AQ268"/>
    <mergeCell ref="K267:K268"/>
    <mergeCell ref="L267:L268"/>
    <mergeCell ref="M267:M268"/>
    <mergeCell ref="N267:N268"/>
    <mergeCell ref="P267:P268"/>
    <mergeCell ref="D269:D270"/>
    <mergeCell ref="E269:E270"/>
    <mergeCell ref="F269:F270"/>
    <mergeCell ref="D279:D280"/>
    <mergeCell ref="E279:E280"/>
    <mergeCell ref="F279:F280"/>
    <mergeCell ref="G279:G280"/>
    <mergeCell ref="H279:H280"/>
    <mergeCell ref="K279:K280"/>
    <mergeCell ref="L279:L280"/>
    <mergeCell ref="M277:M278"/>
    <mergeCell ref="N277:N278"/>
    <mergeCell ref="P277:P278"/>
    <mergeCell ref="N279:N280"/>
    <mergeCell ref="AQ277:AQ278"/>
    <mergeCell ref="AR277:AR278"/>
    <mergeCell ref="Y277:Y278"/>
    <mergeCell ref="Z277:Z278"/>
    <mergeCell ref="AA277:AA278"/>
    <mergeCell ref="AB277:AB278"/>
    <mergeCell ref="AC277:AC278"/>
    <mergeCell ref="X277:X278"/>
    <mergeCell ref="Q277:Q278"/>
    <mergeCell ref="R277:R278"/>
    <mergeCell ref="D277:D278"/>
    <mergeCell ref="E277:E278"/>
    <mergeCell ref="F277:F278"/>
    <mergeCell ref="G277:G278"/>
    <mergeCell ref="H277:H278"/>
    <mergeCell ref="M279:M280"/>
    <mergeCell ref="P279:P280"/>
    <mergeCell ref="Q279:Q280"/>
    <mergeCell ref="R279:R280"/>
    <mergeCell ref="S279:S280"/>
    <mergeCell ref="T279:T280"/>
    <mergeCell ref="K277:K278"/>
    <mergeCell ref="L277:L278"/>
    <mergeCell ref="AA279:AA280"/>
    <mergeCell ref="AB279:AB280"/>
    <mergeCell ref="W279:W280"/>
    <mergeCell ref="AR279:AR280"/>
    <mergeCell ref="D303:D304"/>
    <mergeCell ref="E303:E304"/>
    <mergeCell ref="F303:F304"/>
    <mergeCell ref="G303:G304"/>
    <mergeCell ref="H303:H304"/>
    <mergeCell ref="K303:K304"/>
    <mergeCell ref="L303:L304"/>
    <mergeCell ref="M303:M304"/>
    <mergeCell ref="N303:N304"/>
    <mergeCell ref="P303:P304"/>
    <mergeCell ref="X291:X292"/>
    <mergeCell ref="Y291:Y292"/>
    <mergeCell ref="Z291:Z292"/>
    <mergeCell ref="AA291:AA292"/>
    <mergeCell ref="AB291:AB292"/>
    <mergeCell ref="F291:F292"/>
    <mergeCell ref="G291:G292"/>
    <mergeCell ref="H291:H292"/>
    <mergeCell ref="K291:K292"/>
    <mergeCell ref="T291:T292"/>
    <mergeCell ref="W291:W292"/>
    <mergeCell ref="P299:P300"/>
    <mergeCell ref="Q299:Q300"/>
    <mergeCell ref="R299:R300"/>
    <mergeCell ref="H299:H300"/>
    <mergeCell ref="K299:K300"/>
    <mergeCell ref="L299:L300"/>
    <mergeCell ref="AA297:AA298"/>
    <mergeCell ref="AB297:AB298"/>
    <mergeCell ref="AA301:AA302"/>
    <mergeCell ref="AB301:AB302"/>
    <mergeCell ref="R295:R296"/>
    <mergeCell ref="Z303:Z304"/>
    <mergeCell ref="AA303:AA304"/>
    <mergeCell ref="AB303:AB304"/>
    <mergeCell ref="AC303:AC304"/>
    <mergeCell ref="X303:X304"/>
    <mergeCell ref="Q303:Q304"/>
    <mergeCell ref="R303:R304"/>
    <mergeCell ref="S303:S304"/>
    <mergeCell ref="T303:T304"/>
    <mergeCell ref="W303:W304"/>
    <mergeCell ref="S307:S308"/>
    <mergeCell ref="T307:T308"/>
    <mergeCell ref="W307:W308"/>
    <mergeCell ref="X309:X310"/>
    <mergeCell ref="Y309:Y310"/>
    <mergeCell ref="R309:R310"/>
    <mergeCell ref="S309:S310"/>
    <mergeCell ref="T309:T310"/>
    <mergeCell ref="W309:W310"/>
    <mergeCell ref="AC305:AC306"/>
    <mergeCell ref="V303:V304"/>
    <mergeCell ref="V305:V306"/>
    <mergeCell ref="V307:V308"/>
    <mergeCell ref="F315:F316"/>
    <mergeCell ref="G315:G316"/>
    <mergeCell ref="H315:H316"/>
    <mergeCell ref="K315:K316"/>
    <mergeCell ref="L315:L316"/>
    <mergeCell ref="M315:M316"/>
    <mergeCell ref="N315:N316"/>
    <mergeCell ref="P315:P316"/>
    <mergeCell ref="G309:G310"/>
    <mergeCell ref="H309:H310"/>
    <mergeCell ref="K309:K310"/>
    <mergeCell ref="L309:L310"/>
    <mergeCell ref="M309:M310"/>
    <mergeCell ref="N309:N310"/>
    <mergeCell ref="P309:P310"/>
    <mergeCell ref="Q309:Q310"/>
    <mergeCell ref="Y303:Y304"/>
    <mergeCell ref="R311:R312"/>
    <mergeCell ref="S311:S312"/>
    <mergeCell ref="T311:T312"/>
    <mergeCell ref="AA345:AA346"/>
    <mergeCell ref="AB345:AB346"/>
    <mergeCell ref="AR35:AR36"/>
    <mergeCell ref="X35:X36"/>
    <mergeCell ref="Y35:Y36"/>
    <mergeCell ref="Z35:Z36"/>
    <mergeCell ref="S35:S36"/>
    <mergeCell ref="T35:T36"/>
    <mergeCell ref="W35:W36"/>
    <mergeCell ref="M35:M36"/>
    <mergeCell ref="N35:N36"/>
    <mergeCell ref="P35:P36"/>
    <mergeCell ref="Q35:Q36"/>
    <mergeCell ref="R35:R36"/>
    <mergeCell ref="AA49:AA50"/>
    <mergeCell ref="AB49:AB50"/>
    <mergeCell ref="AC49:AC50"/>
    <mergeCell ref="AQ49:AQ50"/>
    <mergeCell ref="AR49:AR50"/>
    <mergeCell ref="AQ43:AQ44"/>
    <mergeCell ref="X43:X44"/>
    <mergeCell ref="AA43:AA44"/>
    <mergeCell ref="AB43:AB44"/>
    <mergeCell ref="AC43:AC44"/>
    <mergeCell ref="Z279:Z280"/>
    <mergeCell ref="AR37:AR38"/>
    <mergeCell ref="Y43:Y44"/>
    <mergeCell ref="AR315:AR316"/>
    <mergeCell ref="X315:X316"/>
    <mergeCell ref="Q315:Q316"/>
    <mergeCell ref="R315:R316"/>
    <mergeCell ref="S315:S316"/>
    <mergeCell ref="D345:D346"/>
    <mergeCell ref="AA35:AA36"/>
    <mergeCell ref="AB35:AB36"/>
    <mergeCell ref="AC35:AC36"/>
    <mergeCell ref="AQ35:AQ36"/>
    <mergeCell ref="X345:X346"/>
    <mergeCell ref="Y345:Y346"/>
    <mergeCell ref="Z345:Z346"/>
    <mergeCell ref="S345:S346"/>
    <mergeCell ref="T345:T346"/>
    <mergeCell ref="W345:W346"/>
    <mergeCell ref="M345:M346"/>
    <mergeCell ref="N345:N346"/>
    <mergeCell ref="P345:P346"/>
    <mergeCell ref="Q345:Q346"/>
    <mergeCell ref="R345:R346"/>
    <mergeCell ref="H345:H346"/>
    <mergeCell ref="M51:M52"/>
    <mergeCell ref="N51:N52"/>
    <mergeCell ref="P51:P52"/>
    <mergeCell ref="Q51:Q52"/>
    <mergeCell ref="K345:K346"/>
    <mergeCell ref="L345:L346"/>
    <mergeCell ref="E345:E346"/>
    <mergeCell ref="F345:F346"/>
    <mergeCell ref="G345:G346"/>
    <mergeCell ref="AA333:AA334"/>
    <mergeCell ref="AB333:AB334"/>
    <mergeCell ref="D333:D334"/>
    <mergeCell ref="E333:E334"/>
    <mergeCell ref="H49:H50"/>
    <mergeCell ref="Y333:Y334"/>
    <mergeCell ref="D49:D50"/>
    <mergeCell ref="E49:E50"/>
    <mergeCell ref="F49:F50"/>
    <mergeCell ref="G49:G50"/>
    <mergeCell ref="AB55:AB56"/>
    <mergeCell ref="AQ55:AQ56"/>
    <mergeCell ref="AR55:AR56"/>
    <mergeCell ref="AC55:AC56"/>
    <mergeCell ref="AA51:AA52"/>
    <mergeCell ref="AB51:AB52"/>
    <mergeCell ref="AC51:AC52"/>
    <mergeCell ref="AQ51:AQ52"/>
    <mergeCell ref="AR51:AR52"/>
    <mergeCell ref="X51:X52"/>
    <mergeCell ref="Y51:Y52"/>
    <mergeCell ref="Z51:Z52"/>
    <mergeCell ref="S51:S52"/>
    <mergeCell ref="T51:T52"/>
    <mergeCell ref="W51:W52"/>
    <mergeCell ref="D55:D56"/>
    <mergeCell ref="E55:E56"/>
    <mergeCell ref="D53:D54"/>
    <mergeCell ref="E53:E54"/>
    <mergeCell ref="F53:F54"/>
    <mergeCell ref="G53:G54"/>
    <mergeCell ref="H51:H52"/>
    <mergeCell ref="AB53:AB54"/>
    <mergeCell ref="AC53:AC54"/>
    <mergeCell ref="AQ53:AQ54"/>
    <mergeCell ref="AR53:AR54"/>
    <mergeCell ref="X53:X54"/>
    <mergeCell ref="Y53:Y54"/>
    <mergeCell ref="S55:S56"/>
    <mergeCell ref="T55:T56"/>
    <mergeCell ref="W55:W56"/>
    <mergeCell ref="F55:F56"/>
    <mergeCell ref="G55:G56"/>
    <mergeCell ref="H55:H56"/>
    <mergeCell ref="L55:L56"/>
    <mergeCell ref="M55:M56"/>
    <mergeCell ref="N55:N56"/>
    <mergeCell ref="P55:P56"/>
    <mergeCell ref="Q55:Q56"/>
    <mergeCell ref="R55:R56"/>
    <mergeCell ref="AA53:AA54"/>
    <mergeCell ref="K55:K56"/>
    <mergeCell ref="H53:H54"/>
    <mergeCell ref="U53:U54"/>
    <mergeCell ref="U55:U56"/>
    <mergeCell ref="K53:K54"/>
    <mergeCell ref="AR57:AR58"/>
    <mergeCell ref="Z57:Z58"/>
    <mergeCell ref="AA57:AA58"/>
    <mergeCell ref="AB57:AB58"/>
    <mergeCell ref="AC57:AC58"/>
    <mergeCell ref="AQ57:AQ58"/>
    <mergeCell ref="Y57:Y58"/>
    <mergeCell ref="Q57:Q58"/>
    <mergeCell ref="R57:R58"/>
    <mergeCell ref="S57:S58"/>
    <mergeCell ref="T57:T58"/>
    <mergeCell ref="W57:W58"/>
    <mergeCell ref="F57:F58"/>
    <mergeCell ref="G57:G58"/>
    <mergeCell ref="H57:H58"/>
    <mergeCell ref="K57:K58"/>
    <mergeCell ref="L57:L58"/>
    <mergeCell ref="N57:N58"/>
    <mergeCell ref="P57:P58"/>
    <mergeCell ref="U57:U58"/>
    <mergeCell ref="AR61:AR62"/>
    <mergeCell ref="D63:D64"/>
    <mergeCell ref="E63:E64"/>
    <mergeCell ref="F63:F64"/>
    <mergeCell ref="G63:G64"/>
    <mergeCell ref="H63:H64"/>
    <mergeCell ref="K63:K64"/>
    <mergeCell ref="L63:L64"/>
    <mergeCell ref="M63:M64"/>
    <mergeCell ref="N63:N64"/>
    <mergeCell ref="P63:P64"/>
    <mergeCell ref="X61:X62"/>
    <mergeCell ref="Y61:Y62"/>
    <mergeCell ref="Z61:Z62"/>
    <mergeCell ref="AA61:AA62"/>
    <mergeCell ref="W61:W62"/>
    <mergeCell ref="P61:P62"/>
    <mergeCell ref="Q61:Q62"/>
    <mergeCell ref="R61:R62"/>
    <mergeCell ref="S61:S62"/>
    <mergeCell ref="T61:T62"/>
    <mergeCell ref="AQ63:AQ64"/>
    <mergeCell ref="AR63:AR64"/>
    <mergeCell ref="D61:D62"/>
    <mergeCell ref="E61:E62"/>
    <mergeCell ref="Y63:Y64"/>
    <mergeCell ref="Z63:Z64"/>
    <mergeCell ref="AA63:AA64"/>
    <mergeCell ref="AC63:AC64"/>
    <mergeCell ref="AC61:AC62"/>
    <mergeCell ref="S63:S64"/>
    <mergeCell ref="T63:T64"/>
    <mergeCell ref="AR65:AR66"/>
    <mergeCell ref="D71:D72"/>
    <mergeCell ref="E71:E72"/>
    <mergeCell ref="F71:F72"/>
    <mergeCell ref="G71:G72"/>
    <mergeCell ref="H71:H72"/>
    <mergeCell ref="K71:K72"/>
    <mergeCell ref="L71:L72"/>
    <mergeCell ref="M71:M72"/>
    <mergeCell ref="N71:N72"/>
    <mergeCell ref="P71:P72"/>
    <mergeCell ref="Q71:Q72"/>
    <mergeCell ref="R71:R72"/>
    <mergeCell ref="Z65:Z66"/>
    <mergeCell ref="AA65:AA66"/>
    <mergeCell ref="X65:X66"/>
    <mergeCell ref="Y65:Y66"/>
    <mergeCell ref="R65:R66"/>
    <mergeCell ref="S65:S66"/>
    <mergeCell ref="T65:T66"/>
    <mergeCell ref="W65:W66"/>
    <mergeCell ref="AR67:AR68"/>
    <mergeCell ref="D65:D66"/>
    <mergeCell ref="E65:E66"/>
    <mergeCell ref="F65:F66"/>
    <mergeCell ref="G65:G66"/>
    <mergeCell ref="H65:H66"/>
    <mergeCell ref="AB65:AB66"/>
    <mergeCell ref="V67:V68"/>
    <mergeCell ref="AQ61:AQ62"/>
    <mergeCell ref="D69:D70"/>
    <mergeCell ref="Q69:Q70"/>
    <mergeCell ref="R69:R70"/>
    <mergeCell ref="E69:E70"/>
    <mergeCell ref="F69:F70"/>
    <mergeCell ref="AQ71:AQ72"/>
    <mergeCell ref="AR71:AR72"/>
    <mergeCell ref="X71:X72"/>
    <mergeCell ref="Y71:Y72"/>
    <mergeCell ref="Z71:Z72"/>
    <mergeCell ref="S71:S72"/>
    <mergeCell ref="T71:T72"/>
    <mergeCell ref="W71:W72"/>
    <mergeCell ref="AB73:AB74"/>
    <mergeCell ref="AC73:AC74"/>
    <mergeCell ref="AQ73:AQ74"/>
    <mergeCell ref="AR73:AR74"/>
    <mergeCell ref="X73:X74"/>
    <mergeCell ref="Y73:Y74"/>
    <mergeCell ref="Z73:Z74"/>
    <mergeCell ref="AR69:AR70"/>
    <mergeCell ref="Y69:Y70"/>
    <mergeCell ref="Z69:Z70"/>
    <mergeCell ref="AA69:AA70"/>
    <mergeCell ref="AB69:AB70"/>
    <mergeCell ref="AC69:AC70"/>
    <mergeCell ref="X69:X70"/>
    <mergeCell ref="S69:S70"/>
    <mergeCell ref="T69:T70"/>
    <mergeCell ref="W69:W70"/>
    <mergeCell ref="AQ69:AQ70"/>
    <mergeCell ref="AR77:AR78"/>
    <mergeCell ref="X77:X78"/>
    <mergeCell ref="Y77:Y78"/>
    <mergeCell ref="Z77:Z78"/>
    <mergeCell ref="S77:S78"/>
    <mergeCell ref="T77:T78"/>
    <mergeCell ref="W77:W78"/>
    <mergeCell ref="M77:M78"/>
    <mergeCell ref="N77:N78"/>
    <mergeCell ref="P77:P78"/>
    <mergeCell ref="Q77:Q78"/>
    <mergeCell ref="R77:R78"/>
    <mergeCell ref="AA77:AA78"/>
    <mergeCell ref="AB77:AB78"/>
    <mergeCell ref="AC77:AC78"/>
    <mergeCell ref="AQ75:AQ76"/>
    <mergeCell ref="AR75:AR76"/>
    <mergeCell ref="X75:X76"/>
    <mergeCell ref="Y75:Y76"/>
    <mergeCell ref="Z75:Z76"/>
    <mergeCell ref="S75:S76"/>
    <mergeCell ref="T75:T76"/>
    <mergeCell ref="W75:W76"/>
    <mergeCell ref="M75:M76"/>
    <mergeCell ref="N75:N76"/>
    <mergeCell ref="P75:P76"/>
    <mergeCell ref="Q75:Q76"/>
    <mergeCell ref="R75:R76"/>
    <mergeCell ref="AA75:AA76"/>
    <mergeCell ref="AB75:AB76"/>
    <mergeCell ref="AC75:AC76"/>
    <mergeCell ref="AQ77:AQ78"/>
    <mergeCell ref="E91:E92"/>
    <mergeCell ref="F91:F92"/>
    <mergeCell ref="G91:G92"/>
    <mergeCell ref="AA87:AA88"/>
    <mergeCell ref="AB87:AB88"/>
    <mergeCell ref="AC87:AC88"/>
    <mergeCell ref="AQ87:AQ88"/>
    <mergeCell ref="AR87:AR88"/>
    <mergeCell ref="X87:X88"/>
    <mergeCell ref="Y87:Y88"/>
    <mergeCell ref="Z87:Z88"/>
    <mergeCell ref="S87:S88"/>
    <mergeCell ref="T87:T88"/>
    <mergeCell ref="W87:W88"/>
    <mergeCell ref="M87:M88"/>
    <mergeCell ref="N87:N88"/>
    <mergeCell ref="P87:P88"/>
    <mergeCell ref="Q87:Q88"/>
    <mergeCell ref="R87:R88"/>
    <mergeCell ref="H87:H88"/>
    <mergeCell ref="K87:K88"/>
    <mergeCell ref="AR91:AR92"/>
    <mergeCell ref="Z91:Z92"/>
    <mergeCell ref="AA91:AA92"/>
    <mergeCell ref="AB91:AB92"/>
    <mergeCell ref="AC91:AC92"/>
    <mergeCell ref="AQ91:AQ92"/>
    <mergeCell ref="X91:X92"/>
    <mergeCell ref="Y91:Y92"/>
    <mergeCell ref="R91:R92"/>
    <mergeCell ref="S91:S92"/>
    <mergeCell ref="T91:T92"/>
    <mergeCell ref="M91:M92"/>
    <mergeCell ref="N91:N92"/>
    <mergeCell ref="P91:P92"/>
    <mergeCell ref="Q91:Q92"/>
    <mergeCell ref="H91:H92"/>
    <mergeCell ref="K91:K92"/>
    <mergeCell ref="L91:L92"/>
    <mergeCell ref="AC97:AC98"/>
    <mergeCell ref="AQ97:AQ98"/>
    <mergeCell ref="AR97:AR98"/>
    <mergeCell ref="X97:X98"/>
    <mergeCell ref="Y97:Y98"/>
    <mergeCell ref="Z97:Z98"/>
    <mergeCell ref="S97:S98"/>
    <mergeCell ref="T97:T98"/>
    <mergeCell ref="W97:W98"/>
    <mergeCell ref="AA93:AA94"/>
    <mergeCell ref="AB93:AB94"/>
    <mergeCell ref="H95:H96"/>
    <mergeCell ref="L95:L96"/>
    <mergeCell ref="M95:M96"/>
    <mergeCell ref="N95:N96"/>
    <mergeCell ref="P95:P96"/>
    <mergeCell ref="Q95:Q96"/>
    <mergeCell ref="R95:R96"/>
    <mergeCell ref="S95:S96"/>
    <mergeCell ref="T95:T96"/>
    <mergeCell ref="W95:W96"/>
    <mergeCell ref="X95:X96"/>
    <mergeCell ref="AB97:AB98"/>
    <mergeCell ref="AQ101:AQ102"/>
    <mergeCell ref="X101:X102"/>
    <mergeCell ref="Y101:Y102"/>
    <mergeCell ref="Z101:Z102"/>
    <mergeCell ref="S101:S102"/>
    <mergeCell ref="T101:T102"/>
    <mergeCell ref="W101:W102"/>
    <mergeCell ref="AR101:AR102"/>
    <mergeCell ref="AC99:AC100"/>
    <mergeCell ref="AQ99:AQ100"/>
    <mergeCell ref="AR99:AR100"/>
    <mergeCell ref="Y99:Y100"/>
    <mergeCell ref="Z99:Z100"/>
    <mergeCell ref="AA99:AA100"/>
    <mergeCell ref="AB99:AB100"/>
    <mergeCell ref="D101:D102"/>
    <mergeCell ref="E101:E102"/>
    <mergeCell ref="F101:F102"/>
    <mergeCell ref="G101:G102"/>
    <mergeCell ref="M101:M102"/>
    <mergeCell ref="N101:N102"/>
    <mergeCell ref="AC101:AC102"/>
    <mergeCell ref="D97:D98"/>
    <mergeCell ref="E97:E98"/>
    <mergeCell ref="F97:F98"/>
    <mergeCell ref="G97:G98"/>
    <mergeCell ref="H97:H98"/>
    <mergeCell ref="K97:K98"/>
    <mergeCell ref="L97:L98"/>
    <mergeCell ref="M97:M98"/>
    <mergeCell ref="N97:N98"/>
    <mergeCell ref="P97:P98"/>
    <mergeCell ref="Q97:Q98"/>
    <mergeCell ref="R97:R98"/>
    <mergeCell ref="AB103:AB104"/>
    <mergeCell ref="N99:N100"/>
    <mergeCell ref="W99:W100"/>
    <mergeCell ref="U97:U98"/>
    <mergeCell ref="U99:U100"/>
    <mergeCell ref="U101:U102"/>
    <mergeCell ref="Z103:Z104"/>
    <mergeCell ref="AA101:AA102"/>
    <mergeCell ref="AB101:AB102"/>
    <mergeCell ref="P101:P102"/>
    <mergeCell ref="Q101:Q102"/>
    <mergeCell ref="R101:R102"/>
    <mergeCell ref="H101:H102"/>
    <mergeCell ref="K101:K102"/>
    <mergeCell ref="L101:L102"/>
    <mergeCell ref="AA103:AA104"/>
    <mergeCell ref="AA97:AA98"/>
    <mergeCell ref="V97:V98"/>
    <mergeCell ref="V99:V100"/>
    <mergeCell ref="V101:V102"/>
    <mergeCell ref="D107:D108"/>
    <mergeCell ref="E107:E108"/>
    <mergeCell ref="F107:F108"/>
    <mergeCell ref="G107:G108"/>
    <mergeCell ref="H107:H108"/>
    <mergeCell ref="K107:K108"/>
    <mergeCell ref="L107:L108"/>
    <mergeCell ref="M107:M108"/>
    <mergeCell ref="N107:N108"/>
    <mergeCell ref="P107:P108"/>
    <mergeCell ref="Q107:Q108"/>
    <mergeCell ref="X103:X104"/>
    <mergeCell ref="X105:X106"/>
    <mergeCell ref="X107:X108"/>
    <mergeCell ref="D103:D104"/>
    <mergeCell ref="E103:E104"/>
    <mergeCell ref="F103:F104"/>
    <mergeCell ref="G103:G104"/>
    <mergeCell ref="H103:H104"/>
    <mergeCell ref="K103:K104"/>
    <mergeCell ref="L103:L104"/>
    <mergeCell ref="M103:M104"/>
    <mergeCell ref="N103:N104"/>
    <mergeCell ref="S103:S104"/>
    <mergeCell ref="T103:T104"/>
    <mergeCell ref="W103:W104"/>
    <mergeCell ref="U103:U104"/>
    <mergeCell ref="K105:K106"/>
    <mergeCell ref="L105:L106"/>
    <mergeCell ref="M105:M106"/>
    <mergeCell ref="V103:V104"/>
    <mergeCell ref="V105:V106"/>
    <mergeCell ref="AR123:AR124"/>
    <mergeCell ref="R107:R108"/>
    <mergeCell ref="S107:S108"/>
    <mergeCell ref="T107:T108"/>
    <mergeCell ref="W107:W108"/>
    <mergeCell ref="AQ105:AQ106"/>
    <mergeCell ref="AR105:AR106"/>
    <mergeCell ref="AQ113:AQ114"/>
    <mergeCell ref="AR113:AR114"/>
    <mergeCell ref="Z111:Z112"/>
    <mergeCell ref="AA111:AA112"/>
    <mergeCell ref="AB111:AB112"/>
    <mergeCell ref="AC111:AC112"/>
    <mergeCell ref="AQ111:AQ112"/>
    <mergeCell ref="AR111:AR112"/>
    <mergeCell ref="Y113:Y114"/>
    <mergeCell ref="Z113:Z114"/>
    <mergeCell ref="AA113:AA114"/>
    <mergeCell ref="X113:X114"/>
    <mergeCell ref="R113:R114"/>
    <mergeCell ref="S113:S114"/>
    <mergeCell ref="AA107:AA108"/>
    <mergeCell ref="AB107:AB108"/>
    <mergeCell ref="U105:U106"/>
    <mergeCell ref="U107:U108"/>
    <mergeCell ref="AR121:AR122"/>
    <mergeCell ref="AB109:AB110"/>
    <mergeCell ref="AC109:AC110"/>
    <mergeCell ref="AQ109:AQ110"/>
    <mergeCell ref="AR109:AR110"/>
    <mergeCell ref="X115:X116"/>
    <mergeCell ref="Y115:Y116"/>
    <mergeCell ref="E121:E122"/>
    <mergeCell ref="F121:F122"/>
    <mergeCell ref="G121:G122"/>
    <mergeCell ref="AA123:AA124"/>
    <mergeCell ref="AB123:AB124"/>
    <mergeCell ref="AC123:AC124"/>
    <mergeCell ref="AQ123:AQ124"/>
    <mergeCell ref="Q113:Q114"/>
    <mergeCell ref="E105:E106"/>
    <mergeCell ref="F105:F106"/>
    <mergeCell ref="G105:G106"/>
    <mergeCell ref="H105:H106"/>
    <mergeCell ref="Q103:Q104"/>
    <mergeCell ref="R103:R104"/>
    <mergeCell ref="P103:P104"/>
    <mergeCell ref="AA121:AA122"/>
    <mergeCell ref="AB121:AB122"/>
    <mergeCell ref="AC121:AC122"/>
    <mergeCell ref="AQ121:AQ122"/>
    <mergeCell ref="X121:X122"/>
    <mergeCell ref="Y121:Y122"/>
    <mergeCell ref="Z121:Z122"/>
    <mergeCell ref="T121:T122"/>
    <mergeCell ref="W121:W122"/>
    <mergeCell ref="H121:H122"/>
    <mergeCell ref="K121:K122"/>
    <mergeCell ref="L121:L122"/>
    <mergeCell ref="W109:W110"/>
    <mergeCell ref="X109:X110"/>
    <mergeCell ref="Y109:Y110"/>
    <mergeCell ref="Z109:Z110"/>
    <mergeCell ref="AA109:AA110"/>
    <mergeCell ref="D121:D122"/>
    <mergeCell ref="P105:P106"/>
    <mergeCell ref="Q105:Q106"/>
    <mergeCell ref="R105:R106"/>
    <mergeCell ref="S105:S106"/>
    <mergeCell ref="T105:T106"/>
    <mergeCell ref="Y105:Y106"/>
    <mergeCell ref="Z105:Z106"/>
    <mergeCell ref="AA105:AA106"/>
    <mergeCell ref="AB105:AB106"/>
    <mergeCell ref="AC105:AC106"/>
    <mergeCell ref="W105:W106"/>
    <mergeCell ref="AC107:AC108"/>
    <mergeCell ref="AQ107:AQ108"/>
    <mergeCell ref="AR107:AR108"/>
    <mergeCell ref="Y107:Y108"/>
    <mergeCell ref="Z107:Z108"/>
    <mergeCell ref="D105:D106"/>
    <mergeCell ref="D109:D110"/>
    <mergeCell ref="E109:E110"/>
    <mergeCell ref="F109:F110"/>
    <mergeCell ref="G109:G110"/>
    <mergeCell ref="H109:H110"/>
    <mergeCell ref="K109:K110"/>
    <mergeCell ref="L109:L110"/>
    <mergeCell ref="M109:M110"/>
    <mergeCell ref="N109:N110"/>
    <mergeCell ref="P109:P110"/>
    <mergeCell ref="Q109:Q110"/>
    <mergeCell ref="R109:R110"/>
    <mergeCell ref="S109:S110"/>
    <mergeCell ref="T109:T110"/>
    <mergeCell ref="H125:H126"/>
    <mergeCell ref="K125:K126"/>
    <mergeCell ref="L125:L126"/>
    <mergeCell ref="X123:X124"/>
    <mergeCell ref="Y123:Y124"/>
    <mergeCell ref="Z123:Z124"/>
    <mergeCell ref="T123:T124"/>
    <mergeCell ref="W123:W124"/>
    <mergeCell ref="H123:H124"/>
    <mergeCell ref="K123:K124"/>
    <mergeCell ref="L123:L124"/>
    <mergeCell ref="D133:D134"/>
    <mergeCell ref="E133:E134"/>
    <mergeCell ref="F133:F134"/>
    <mergeCell ref="G133:G134"/>
    <mergeCell ref="D125:D126"/>
    <mergeCell ref="E125:E126"/>
    <mergeCell ref="F125:F126"/>
    <mergeCell ref="G125:G126"/>
    <mergeCell ref="D123:D124"/>
    <mergeCell ref="E123:E124"/>
    <mergeCell ref="F123:F124"/>
    <mergeCell ref="G123:G124"/>
    <mergeCell ref="D127:D128"/>
    <mergeCell ref="E127:E128"/>
    <mergeCell ref="F127:F128"/>
    <mergeCell ref="G127:G128"/>
    <mergeCell ref="H127:H128"/>
    <mergeCell ref="K127:K128"/>
    <mergeCell ref="R127:R128"/>
    <mergeCell ref="S127:S128"/>
    <mergeCell ref="D129:D130"/>
    <mergeCell ref="AA125:AA126"/>
    <mergeCell ref="AB125:AB126"/>
    <mergeCell ref="AC125:AC126"/>
    <mergeCell ref="AQ125:AQ126"/>
    <mergeCell ref="AR125:AR126"/>
    <mergeCell ref="X125:X126"/>
    <mergeCell ref="Y125:Y126"/>
    <mergeCell ref="Z125:Z126"/>
    <mergeCell ref="T125:T126"/>
    <mergeCell ref="W125:W126"/>
    <mergeCell ref="Z127:Z128"/>
    <mergeCell ref="AA127:AA128"/>
    <mergeCell ref="AB127:AB128"/>
    <mergeCell ref="AC127:AC128"/>
    <mergeCell ref="AQ127:AQ128"/>
    <mergeCell ref="AR127:AR128"/>
    <mergeCell ref="Z129:Z130"/>
    <mergeCell ref="AA129:AA130"/>
    <mergeCell ref="AB129:AB130"/>
    <mergeCell ref="AC129:AC130"/>
    <mergeCell ref="AQ129:AQ130"/>
    <mergeCell ref="AR129:AR130"/>
    <mergeCell ref="T127:T128"/>
    <mergeCell ref="W127:W128"/>
    <mergeCell ref="X127:X128"/>
    <mergeCell ref="Y127:Y128"/>
    <mergeCell ref="D135:D136"/>
    <mergeCell ref="E135:E136"/>
    <mergeCell ref="F135:F136"/>
    <mergeCell ref="G135:G136"/>
    <mergeCell ref="AA137:AA138"/>
    <mergeCell ref="AB137:AB138"/>
    <mergeCell ref="AC137:AC138"/>
    <mergeCell ref="AQ137:AQ138"/>
    <mergeCell ref="AR137:AR138"/>
    <mergeCell ref="AA133:AA134"/>
    <mergeCell ref="AB133:AB134"/>
    <mergeCell ref="AC133:AC134"/>
    <mergeCell ref="AQ133:AQ134"/>
    <mergeCell ref="AR133:AR134"/>
    <mergeCell ref="X133:X134"/>
    <mergeCell ref="Y133:Y134"/>
    <mergeCell ref="Z133:Z134"/>
    <mergeCell ref="S133:S134"/>
    <mergeCell ref="T133:T134"/>
    <mergeCell ref="W133:W134"/>
    <mergeCell ref="M133:M134"/>
    <mergeCell ref="N133:N134"/>
    <mergeCell ref="P133:P134"/>
    <mergeCell ref="Q133:Q134"/>
    <mergeCell ref="R133:R134"/>
    <mergeCell ref="H133:H134"/>
    <mergeCell ref="K133:K134"/>
    <mergeCell ref="L133:L134"/>
    <mergeCell ref="AA135:AA136"/>
    <mergeCell ref="AB135:AB136"/>
    <mergeCell ref="AC135:AC136"/>
    <mergeCell ref="AQ135:AQ136"/>
    <mergeCell ref="AR139:AR140"/>
    <mergeCell ref="X139:X140"/>
    <mergeCell ref="Y139:Y140"/>
    <mergeCell ref="Z139:Z140"/>
    <mergeCell ref="S139:S140"/>
    <mergeCell ref="T139:T140"/>
    <mergeCell ref="W139:W140"/>
    <mergeCell ref="M139:M140"/>
    <mergeCell ref="N139:N140"/>
    <mergeCell ref="P139:P140"/>
    <mergeCell ref="Q139:Q140"/>
    <mergeCell ref="R139:R140"/>
    <mergeCell ref="H139:H140"/>
    <mergeCell ref="K139:K140"/>
    <mergeCell ref="L139:L140"/>
    <mergeCell ref="AR135:AR136"/>
    <mergeCell ref="X135:X136"/>
    <mergeCell ref="Y135:Y136"/>
    <mergeCell ref="Z135:Z136"/>
    <mergeCell ref="S135:S136"/>
    <mergeCell ref="T135:T136"/>
    <mergeCell ref="W135:W136"/>
    <mergeCell ref="M135:M136"/>
    <mergeCell ref="N135:N136"/>
    <mergeCell ref="P135:P136"/>
    <mergeCell ref="Q135:Q136"/>
    <mergeCell ref="R135:R136"/>
    <mergeCell ref="H135:H136"/>
    <mergeCell ref="K135:K136"/>
    <mergeCell ref="L135:L136"/>
    <mergeCell ref="X137:X138"/>
    <mergeCell ref="Y137:Y138"/>
    <mergeCell ref="D141:D142"/>
    <mergeCell ref="E141:E142"/>
    <mergeCell ref="F141:F142"/>
    <mergeCell ref="G141:G142"/>
    <mergeCell ref="D139:D140"/>
    <mergeCell ref="E139:E140"/>
    <mergeCell ref="F139:F140"/>
    <mergeCell ref="G139:G140"/>
    <mergeCell ref="D137:D138"/>
    <mergeCell ref="E137:E138"/>
    <mergeCell ref="F137:F138"/>
    <mergeCell ref="G137:G138"/>
    <mergeCell ref="AA139:AA140"/>
    <mergeCell ref="AB139:AB140"/>
    <mergeCell ref="AC139:AC140"/>
    <mergeCell ref="AQ139:AQ140"/>
    <mergeCell ref="Z137:Z138"/>
    <mergeCell ref="S137:S138"/>
    <mergeCell ref="T137:T138"/>
    <mergeCell ref="W137:W138"/>
    <mergeCell ref="M137:M138"/>
    <mergeCell ref="N137:N138"/>
    <mergeCell ref="P137:P138"/>
    <mergeCell ref="Q137:Q138"/>
    <mergeCell ref="R137:R138"/>
    <mergeCell ref="H137:H138"/>
    <mergeCell ref="K137:K138"/>
    <mergeCell ref="L137:L138"/>
    <mergeCell ref="D143:D144"/>
    <mergeCell ref="E143:E144"/>
    <mergeCell ref="F143:F144"/>
    <mergeCell ref="G143:G144"/>
    <mergeCell ref="AA147:AA148"/>
    <mergeCell ref="AB147:AB148"/>
    <mergeCell ref="AC147:AC148"/>
    <mergeCell ref="AQ147:AQ148"/>
    <mergeCell ref="AR147:AR148"/>
    <mergeCell ref="AA141:AA142"/>
    <mergeCell ref="AB141:AB142"/>
    <mergeCell ref="AC141:AC142"/>
    <mergeCell ref="AQ141:AQ142"/>
    <mergeCell ref="AR141:AR142"/>
    <mergeCell ref="X141:X142"/>
    <mergeCell ref="Y141:Y142"/>
    <mergeCell ref="Z141:Z142"/>
    <mergeCell ref="S141:S142"/>
    <mergeCell ref="T141:T142"/>
    <mergeCell ref="W141:W142"/>
    <mergeCell ref="M141:M142"/>
    <mergeCell ref="N141:N142"/>
    <mergeCell ref="P141:P142"/>
    <mergeCell ref="Q141:Q142"/>
    <mergeCell ref="R141:R142"/>
    <mergeCell ref="H141:H142"/>
    <mergeCell ref="K141:K142"/>
    <mergeCell ref="L141:L142"/>
    <mergeCell ref="AA143:AA144"/>
    <mergeCell ref="AB143:AB144"/>
    <mergeCell ref="AC143:AC144"/>
    <mergeCell ref="AQ143:AQ144"/>
    <mergeCell ref="AR143:AR144"/>
    <mergeCell ref="X143:X144"/>
    <mergeCell ref="Y143:Y144"/>
    <mergeCell ref="Z143:Z144"/>
    <mergeCell ref="S143:S144"/>
    <mergeCell ref="T143:T144"/>
    <mergeCell ref="W143:W144"/>
    <mergeCell ref="M143:M144"/>
    <mergeCell ref="N143:N144"/>
    <mergeCell ref="P143:P144"/>
    <mergeCell ref="Q143:Q144"/>
    <mergeCell ref="R143:R144"/>
    <mergeCell ref="H143:H144"/>
    <mergeCell ref="K143:K144"/>
    <mergeCell ref="L143:L144"/>
    <mergeCell ref="X147:X148"/>
    <mergeCell ref="Y147:Y148"/>
    <mergeCell ref="Z147:Z148"/>
    <mergeCell ref="S147:S148"/>
    <mergeCell ref="T147:T148"/>
    <mergeCell ref="W147:W148"/>
    <mergeCell ref="M147:M148"/>
    <mergeCell ref="N147:N148"/>
    <mergeCell ref="P147:P148"/>
    <mergeCell ref="Q147:Q148"/>
    <mergeCell ref="R147:R148"/>
    <mergeCell ref="H147:H148"/>
    <mergeCell ref="K147:K148"/>
    <mergeCell ref="L147:L148"/>
    <mergeCell ref="Z145:Z146"/>
    <mergeCell ref="AA145:AA146"/>
    <mergeCell ref="AB145:AB146"/>
    <mergeCell ref="D151:D152"/>
    <mergeCell ref="E151:E152"/>
    <mergeCell ref="F151:F152"/>
    <mergeCell ref="G151:G152"/>
    <mergeCell ref="D149:D150"/>
    <mergeCell ref="E149:E150"/>
    <mergeCell ref="F149:F150"/>
    <mergeCell ref="G149:G150"/>
    <mergeCell ref="D147:D148"/>
    <mergeCell ref="E147:E148"/>
    <mergeCell ref="F147:F148"/>
    <mergeCell ref="G147:G148"/>
    <mergeCell ref="AA149:AA150"/>
    <mergeCell ref="AB149:AB150"/>
    <mergeCell ref="AC149:AC150"/>
    <mergeCell ref="AQ149:AQ150"/>
    <mergeCell ref="AR149:AR150"/>
    <mergeCell ref="X149:X150"/>
    <mergeCell ref="Y149:Y150"/>
    <mergeCell ref="Z149:Z150"/>
    <mergeCell ref="S149:S150"/>
    <mergeCell ref="T149:T150"/>
    <mergeCell ref="W149:W150"/>
    <mergeCell ref="M149:M150"/>
    <mergeCell ref="N149:N150"/>
    <mergeCell ref="P149:P150"/>
    <mergeCell ref="Q149:Q150"/>
    <mergeCell ref="R149:R150"/>
    <mergeCell ref="H149:H150"/>
    <mergeCell ref="K149:K150"/>
    <mergeCell ref="L149:L150"/>
    <mergeCell ref="AA151:AA152"/>
    <mergeCell ref="AB151:AB152"/>
    <mergeCell ref="AC151:AC152"/>
    <mergeCell ref="AQ151:AQ152"/>
    <mergeCell ref="AR151:AR152"/>
    <mergeCell ref="S151:S152"/>
    <mergeCell ref="T151:T152"/>
    <mergeCell ref="W151:W152"/>
    <mergeCell ref="M151:M152"/>
    <mergeCell ref="N151:N152"/>
    <mergeCell ref="P151:P152"/>
    <mergeCell ref="Q151:Q152"/>
    <mergeCell ref="R151:R152"/>
    <mergeCell ref="H151:H152"/>
    <mergeCell ref="K151:K152"/>
    <mergeCell ref="L151:L152"/>
    <mergeCell ref="V151:V152"/>
    <mergeCell ref="K163:K164"/>
    <mergeCell ref="L163:L164"/>
    <mergeCell ref="AB155:AB156"/>
    <mergeCell ref="AC155:AC156"/>
    <mergeCell ref="AQ155:AQ156"/>
    <mergeCell ref="AR155:AR156"/>
    <mergeCell ref="W155:W156"/>
    <mergeCell ref="M155:M156"/>
    <mergeCell ref="N155:N156"/>
    <mergeCell ref="P155:P156"/>
    <mergeCell ref="Q155:Q156"/>
    <mergeCell ref="R155:R156"/>
    <mergeCell ref="H155:H156"/>
    <mergeCell ref="K155:K156"/>
    <mergeCell ref="L155:L156"/>
    <mergeCell ref="V155:V156"/>
    <mergeCell ref="AR153:AR154"/>
    <mergeCell ref="AR163:AR164"/>
    <mergeCell ref="D155:D156"/>
    <mergeCell ref="E155:E156"/>
    <mergeCell ref="F155:F156"/>
    <mergeCell ref="G155:G156"/>
    <mergeCell ref="D163:D164"/>
    <mergeCell ref="E163:E164"/>
    <mergeCell ref="F163:F164"/>
    <mergeCell ref="G163:G164"/>
    <mergeCell ref="AA155:AA156"/>
    <mergeCell ref="N163:N164"/>
    <mergeCell ref="P163:P164"/>
    <mergeCell ref="Q163:Q164"/>
    <mergeCell ref="R163:R164"/>
    <mergeCell ref="H163:H164"/>
    <mergeCell ref="D153:D154"/>
    <mergeCell ref="E153:E154"/>
    <mergeCell ref="F153:F154"/>
    <mergeCell ref="G153:G154"/>
    <mergeCell ref="AA153:AA154"/>
    <mergeCell ref="V153:V154"/>
    <mergeCell ref="V163:V164"/>
    <mergeCell ref="W157:W158"/>
    <mergeCell ref="X157:X158"/>
    <mergeCell ref="Y157:Y158"/>
    <mergeCell ref="S153:S154"/>
    <mergeCell ref="D161:D162"/>
    <mergeCell ref="E161:E162"/>
    <mergeCell ref="F161:F162"/>
    <mergeCell ref="G161:G162"/>
    <mergeCell ref="H161:H162"/>
    <mergeCell ref="Z167:Z168"/>
    <mergeCell ref="AA167:AA168"/>
    <mergeCell ref="AB167:AB168"/>
    <mergeCell ref="AC167:AC168"/>
    <mergeCell ref="AQ167:AQ168"/>
    <mergeCell ref="T153:T154"/>
    <mergeCell ref="W153:W154"/>
    <mergeCell ref="M153:M154"/>
    <mergeCell ref="N153:N154"/>
    <mergeCell ref="P153:P154"/>
    <mergeCell ref="Q153:Q154"/>
    <mergeCell ref="R153:R154"/>
    <mergeCell ref="H153:H154"/>
    <mergeCell ref="K153:K154"/>
    <mergeCell ref="L153:L154"/>
    <mergeCell ref="AB153:AB154"/>
    <mergeCell ref="AC153:AC154"/>
    <mergeCell ref="AQ153:AQ154"/>
    <mergeCell ref="K161:K162"/>
    <mergeCell ref="L161:L162"/>
    <mergeCell ref="N161:N162"/>
    <mergeCell ref="P161:P162"/>
    <mergeCell ref="S155:S156"/>
    <mergeCell ref="T155:T156"/>
    <mergeCell ref="AB161:AB162"/>
    <mergeCell ref="AC161:AC162"/>
    <mergeCell ref="AQ161:AQ162"/>
    <mergeCell ref="S167:S168"/>
    <mergeCell ref="T167:T168"/>
    <mergeCell ref="W167:W168"/>
    <mergeCell ref="X167:X168"/>
    <mergeCell ref="Y167:Y168"/>
    <mergeCell ref="E165:E166"/>
    <mergeCell ref="F165:F166"/>
    <mergeCell ref="G165:G166"/>
    <mergeCell ref="H165:H166"/>
    <mergeCell ref="K165:K166"/>
    <mergeCell ref="L165:L166"/>
    <mergeCell ref="M165:M166"/>
    <mergeCell ref="N165:N166"/>
    <mergeCell ref="P165:P166"/>
    <mergeCell ref="Q165:Q166"/>
    <mergeCell ref="R165:R166"/>
    <mergeCell ref="Z163:Z164"/>
    <mergeCell ref="AA163:AA164"/>
    <mergeCell ref="AB163:AB164"/>
    <mergeCell ref="AC163:AC164"/>
    <mergeCell ref="AQ163:AQ164"/>
    <mergeCell ref="S163:S164"/>
    <mergeCell ref="T163:T164"/>
    <mergeCell ref="W163:W164"/>
    <mergeCell ref="X163:X164"/>
    <mergeCell ref="Y163:Y164"/>
    <mergeCell ref="M163:M164"/>
    <mergeCell ref="AC169:AC170"/>
    <mergeCell ref="AQ169:AQ170"/>
    <mergeCell ref="AR165:AR166"/>
    <mergeCell ref="D167:D168"/>
    <mergeCell ref="E167:E168"/>
    <mergeCell ref="F167:F168"/>
    <mergeCell ref="G167:G168"/>
    <mergeCell ref="H167:H168"/>
    <mergeCell ref="K167:K168"/>
    <mergeCell ref="L167:L168"/>
    <mergeCell ref="M167:M168"/>
    <mergeCell ref="N167:N168"/>
    <mergeCell ref="P167:P168"/>
    <mergeCell ref="Q167:Q168"/>
    <mergeCell ref="R167:R168"/>
    <mergeCell ref="Z165:Z166"/>
    <mergeCell ref="AA165:AA166"/>
    <mergeCell ref="AB165:AB166"/>
    <mergeCell ref="AC165:AC166"/>
    <mergeCell ref="AQ165:AQ166"/>
    <mergeCell ref="S165:S166"/>
    <mergeCell ref="T165:T166"/>
    <mergeCell ref="W165:W166"/>
    <mergeCell ref="X165:X166"/>
    <mergeCell ref="Y165:Y166"/>
    <mergeCell ref="AR167:AR168"/>
    <mergeCell ref="D165:D166"/>
    <mergeCell ref="X169:X170"/>
    <mergeCell ref="Y169:Y170"/>
    <mergeCell ref="Z169:Z170"/>
    <mergeCell ref="AA169:AA170"/>
    <mergeCell ref="AB169:AB170"/>
    <mergeCell ref="S169:S170"/>
    <mergeCell ref="T169:T170"/>
    <mergeCell ref="N169:N170"/>
    <mergeCell ref="W169:W170"/>
    <mergeCell ref="D169:D170"/>
    <mergeCell ref="E169:E170"/>
    <mergeCell ref="F169:F170"/>
    <mergeCell ref="G169:G170"/>
    <mergeCell ref="H169:H170"/>
    <mergeCell ref="K169:K170"/>
    <mergeCell ref="L169:L170"/>
    <mergeCell ref="M169:M170"/>
    <mergeCell ref="P169:P170"/>
    <mergeCell ref="Q169:Q170"/>
    <mergeCell ref="R169:R170"/>
    <mergeCell ref="N173:N174"/>
    <mergeCell ref="P173:P174"/>
    <mergeCell ref="Q173:Q174"/>
    <mergeCell ref="Y171:Y172"/>
    <mergeCell ref="Z171:Z172"/>
    <mergeCell ref="AA171:AA172"/>
    <mergeCell ref="AB171:AB172"/>
    <mergeCell ref="AC171:AC172"/>
    <mergeCell ref="X171:X172"/>
    <mergeCell ref="Q171:Q172"/>
    <mergeCell ref="R171:R172"/>
    <mergeCell ref="S171:S172"/>
    <mergeCell ref="T171:T172"/>
    <mergeCell ref="W171:W172"/>
    <mergeCell ref="U173:U174"/>
    <mergeCell ref="D171:D172"/>
    <mergeCell ref="E171:E172"/>
    <mergeCell ref="F171:F172"/>
    <mergeCell ref="G171:G172"/>
    <mergeCell ref="H171:H172"/>
    <mergeCell ref="K171:K172"/>
    <mergeCell ref="L171:L172"/>
    <mergeCell ref="M171:M172"/>
    <mergeCell ref="N171:N172"/>
    <mergeCell ref="P171:P172"/>
    <mergeCell ref="AR173:AR174"/>
    <mergeCell ref="D175:D176"/>
    <mergeCell ref="E175:E176"/>
    <mergeCell ref="F175:F176"/>
    <mergeCell ref="G175:G176"/>
    <mergeCell ref="H175:H176"/>
    <mergeCell ref="K175:K176"/>
    <mergeCell ref="L175:L176"/>
    <mergeCell ref="M175:M176"/>
    <mergeCell ref="N175:N176"/>
    <mergeCell ref="P175:P176"/>
    <mergeCell ref="Q175:Q176"/>
    <mergeCell ref="R175:R176"/>
    <mergeCell ref="Z173:Z174"/>
    <mergeCell ref="AA173:AA174"/>
    <mergeCell ref="AB173:AB174"/>
    <mergeCell ref="AC173:AC174"/>
    <mergeCell ref="AQ173:AQ174"/>
    <mergeCell ref="X173:X174"/>
    <mergeCell ref="Y173:Y174"/>
    <mergeCell ref="R173:R174"/>
    <mergeCell ref="S173:S174"/>
    <mergeCell ref="T173:T174"/>
    <mergeCell ref="W173:W174"/>
    <mergeCell ref="D173:D174"/>
    <mergeCell ref="E173:E174"/>
    <mergeCell ref="F173:F174"/>
    <mergeCell ref="G173:G174"/>
    <mergeCell ref="H173:H174"/>
    <mergeCell ref="K173:K174"/>
    <mergeCell ref="L173:L174"/>
    <mergeCell ref="M173:M174"/>
    <mergeCell ref="AQ239:AQ240"/>
    <mergeCell ref="AR239:AR240"/>
    <mergeCell ref="Y239:Y240"/>
    <mergeCell ref="Z239:Z240"/>
    <mergeCell ref="AA239:AA240"/>
    <mergeCell ref="AB239:AB240"/>
    <mergeCell ref="AC239:AC240"/>
    <mergeCell ref="X239:X240"/>
    <mergeCell ref="Q239:Q240"/>
    <mergeCell ref="R239:R240"/>
    <mergeCell ref="S239:S240"/>
    <mergeCell ref="T239:T240"/>
    <mergeCell ref="AQ233:AQ234"/>
    <mergeCell ref="AA231:AA232"/>
    <mergeCell ref="AB231:AB232"/>
    <mergeCell ref="AC231:AC232"/>
    <mergeCell ref="D239:D240"/>
    <mergeCell ref="E239:E240"/>
    <mergeCell ref="F239:F240"/>
    <mergeCell ref="G239:G240"/>
    <mergeCell ref="H239:H240"/>
    <mergeCell ref="K239:K240"/>
    <mergeCell ref="L239:L240"/>
    <mergeCell ref="M239:M240"/>
    <mergeCell ref="N239:N240"/>
    <mergeCell ref="P239:P240"/>
    <mergeCell ref="Z231:Z232"/>
    <mergeCell ref="S231:S232"/>
    <mergeCell ref="T231:T232"/>
    <mergeCell ref="W239:W240"/>
    <mergeCell ref="AR233:AR234"/>
    <mergeCell ref="D231:D232"/>
    <mergeCell ref="AC297:AC298"/>
    <mergeCell ref="AQ297:AQ298"/>
    <mergeCell ref="AR297:AR298"/>
    <mergeCell ref="X297:X298"/>
    <mergeCell ref="Y297:Y298"/>
    <mergeCell ref="Z297:Z298"/>
    <mergeCell ref="S297:S298"/>
    <mergeCell ref="T297:T298"/>
    <mergeCell ref="W297:W298"/>
    <mergeCell ref="AR241:AR242"/>
    <mergeCell ref="D297:D298"/>
    <mergeCell ref="E297:E298"/>
    <mergeCell ref="F297:F298"/>
    <mergeCell ref="G297:G298"/>
    <mergeCell ref="H297:H298"/>
    <mergeCell ref="K297:K298"/>
    <mergeCell ref="L297:L298"/>
    <mergeCell ref="M297:M298"/>
    <mergeCell ref="N297:N298"/>
    <mergeCell ref="P297:P298"/>
    <mergeCell ref="Q297:Q298"/>
    <mergeCell ref="R297:R298"/>
    <mergeCell ref="Z241:Z242"/>
    <mergeCell ref="AA241:AA242"/>
    <mergeCell ref="AB241:AB242"/>
    <mergeCell ref="D241:D242"/>
    <mergeCell ref="E241:E242"/>
    <mergeCell ref="F241:F242"/>
    <mergeCell ref="G241:G242"/>
    <mergeCell ref="H241:H242"/>
    <mergeCell ref="AQ241:AQ242"/>
    <mergeCell ref="D245:D246"/>
    <mergeCell ref="AA299:AA300"/>
    <mergeCell ref="AB299:AB300"/>
    <mergeCell ref="AC299:AC300"/>
    <mergeCell ref="AQ299:AQ300"/>
    <mergeCell ref="AR299:AR300"/>
    <mergeCell ref="X299:X300"/>
    <mergeCell ref="Y299:Y300"/>
    <mergeCell ref="Z299:Z300"/>
    <mergeCell ref="S299:S300"/>
    <mergeCell ref="T299:T300"/>
    <mergeCell ref="W299:W300"/>
    <mergeCell ref="M299:M300"/>
    <mergeCell ref="N299:N300"/>
    <mergeCell ref="D299:D300"/>
    <mergeCell ref="E299:E300"/>
    <mergeCell ref="F299:F300"/>
    <mergeCell ref="G299:G300"/>
    <mergeCell ref="AR309:AR310"/>
    <mergeCell ref="Z309:Z310"/>
    <mergeCell ref="AA309:AA310"/>
    <mergeCell ref="AB309:AB310"/>
    <mergeCell ref="AC309:AC310"/>
    <mergeCell ref="AQ309:AQ310"/>
    <mergeCell ref="AQ303:AQ304"/>
    <mergeCell ref="AR303:AR304"/>
    <mergeCell ref="AQ333:AQ334"/>
    <mergeCell ref="P333:P334"/>
    <mergeCell ref="Q333:Q334"/>
    <mergeCell ref="R333:R334"/>
    <mergeCell ref="S333:S334"/>
    <mergeCell ref="H333:H334"/>
    <mergeCell ref="D301:D302"/>
    <mergeCell ref="E301:E302"/>
    <mergeCell ref="F301:F302"/>
    <mergeCell ref="G301:G302"/>
    <mergeCell ref="D309:D310"/>
    <mergeCell ref="E309:E310"/>
    <mergeCell ref="F309:F310"/>
    <mergeCell ref="M333:M334"/>
    <mergeCell ref="Z333:Z334"/>
    <mergeCell ref="T333:T334"/>
    <mergeCell ref="W333:W334"/>
    <mergeCell ref="N333:N334"/>
    <mergeCell ref="T315:T316"/>
    <mergeCell ref="W315:W316"/>
    <mergeCell ref="Z315:Z316"/>
    <mergeCell ref="AC315:AC316"/>
    <mergeCell ref="D315:D316"/>
    <mergeCell ref="E315:E316"/>
    <mergeCell ref="AC301:AC302"/>
    <mergeCell ref="AQ301:AQ302"/>
    <mergeCell ref="AR301:AR302"/>
    <mergeCell ref="X301:X302"/>
    <mergeCell ref="Y301:Y302"/>
    <mergeCell ref="Z301:Z302"/>
    <mergeCell ref="S301:S302"/>
    <mergeCell ref="T301:T302"/>
    <mergeCell ref="W301:W302"/>
    <mergeCell ref="M301:M302"/>
    <mergeCell ref="N301:N302"/>
    <mergeCell ref="P301:P302"/>
    <mergeCell ref="Q301:Q302"/>
    <mergeCell ref="R301:R302"/>
    <mergeCell ref="H301:H302"/>
    <mergeCell ref="K301:K302"/>
    <mergeCell ref="L301:L302"/>
    <mergeCell ref="AR345:AR346"/>
    <mergeCell ref="AA339:AA340"/>
    <mergeCell ref="AB339:AB340"/>
    <mergeCell ref="AC339:AC340"/>
    <mergeCell ref="AQ339:AQ340"/>
    <mergeCell ref="AR339:AR340"/>
    <mergeCell ref="X339:X340"/>
    <mergeCell ref="Y339:Y340"/>
    <mergeCell ref="Z339:Z340"/>
    <mergeCell ref="S339:S340"/>
    <mergeCell ref="T339:T340"/>
    <mergeCell ref="W339:W340"/>
    <mergeCell ref="M339:M340"/>
    <mergeCell ref="N339:N340"/>
    <mergeCell ref="P339:P340"/>
    <mergeCell ref="Q339:Q340"/>
    <mergeCell ref="R339:R340"/>
    <mergeCell ref="AA341:AA342"/>
    <mergeCell ref="AB341:AB342"/>
    <mergeCell ref="AC341:AC342"/>
    <mergeCell ref="AQ341:AQ342"/>
    <mergeCell ref="AR341:AR342"/>
    <mergeCell ref="X341:X342"/>
    <mergeCell ref="Y341:Y342"/>
    <mergeCell ref="Z341:Z342"/>
    <mergeCell ref="S341:S342"/>
    <mergeCell ref="AR343:AR344"/>
    <mergeCell ref="X343:X344"/>
    <mergeCell ref="Y343:Y344"/>
    <mergeCell ref="Z343:Z344"/>
    <mergeCell ref="S343:S344"/>
    <mergeCell ref="T343:T344"/>
    <mergeCell ref="F347:F348"/>
    <mergeCell ref="G347:G348"/>
    <mergeCell ref="H339:H340"/>
    <mergeCell ref="K339:K340"/>
    <mergeCell ref="L339:L340"/>
    <mergeCell ref="D339:D340"/>
    <mergeCell ref="E339:E340"/>
    <mergeCell ref="F339:F340"/>
    <mergeCell ref="AR347:AR348"/>
    <mergeCell ref="X347:X348"/>
    <mergeCell ref="Y347:Y348"/>
    <mergeCell ref="Z347:Z348"/>
    <mergeCell ref="S347:S348"/>
    <mergeCell ref="T347:T348"/>
    <mergeCell ref="W347:W348"/>
    <mergeCell ref="M347:M348"/>
    <mergeCell ref="N347:N348"/>
    <mergeCell ref="P347:P348"/>
    <mergeCell ref="Q347:Q348"/>
    <mergeCell ref="R347:R348"/>
    <mergeCell ref="AC345:AC346"/>
    <mergeCell ref="AQ345:AQ346"/>
    <mergeCell ref="AB347:AB348"/>
    <mergeCell ref="AC347:AC348"/>
    <mergeCell ref="AQ347:AQ348"/>
    <mergeCell ref="AA347:AA348"/>
    <mergeCell ref="H347:H348"/>
    <mergeCell ref="K347:K348"/>
    <mergeCell ref="L347:L348"/>
    <mergeCell ref="D347:D348"/>
    <mergeCell ref="E347:E348"/>
    <mergeCell ref="W343:W344"/>
    <mergeCell ref="D15:D16"/>
    <mergeCell ref="E15:E16"/>
    <mergeCell ref="F15:F16"/>
    <mergeCell ref="G15:G16"/>
    <mergeCell ref="V7:V8"/>
    <mergeCell ref="V9:V10"/>
    <mergeCell ref="V11:V12"/>
    <mergeCell ref="L13:L14"/>
    <mergeCell ref="M13:M14"/>
    <mergeCell ref="S13:S14"/>
    <mergeCell ref="M9:M10"/>
    <mergeCell ref="W13:W14"/>
    <mergeCell ref="D9:D10"/>
    <mergeCell ref="E9:E10"/>
    <mergeCell ref="F9:F10"/>
    <mergeCell ref="G9:G10"/>
    <mergeCell ref="R9:R10"/>
    <mergeCell ref="D11:D12"/>
    <mergeCell ref="T11:T12"/>
    <mergeCell ref="W11:W12"/>
    <mergeCell ref="T9:T10"/>
    <mergeCell ref="K13:K14"/>
    <mergeCell ref="N15:N16"/>
    <mergeCell ref="AR13:AR14"/>
    <mergeCell ref="AQ15:AQ16"/>
    <mergeCell ref="AR15:AR16"/>
    <mergeCell ref="AB13:AB14"/>
    <mergeCell ref="AC13:AC14"/>
    <mergeCell ref="AB15:AB16"/>
    <mergeCell ref="AC15:AC16"/>
    <mergeCell ref="AQ13:AQ14"/>
    <mergeCell ref="Y13:Y14"/>
    <mergeCell ref="Z13:Z14"/>
    <mergeCell ref="AA13:AA14"/>
    <mergeCell ref="X15:X16"/>
    <mergeCell ref="Y15:Y16"/>
    <mergeCell ref="Z15:Z16"/>
    <mergeCell ref="AA15:AA16"/>
    <mergeCell ref="X13:X14"/>
    <mergeCell ref="T13:T14"/>
    <mergeCell ref="V13:V14"/>
    <mergeCell ref="V15:V16"/>
    <mergeCell ref="F19:F20"/>
    <mergeCell ref="G19:G20"/>
    <mergeCell ref="H19:H20"/>
    <mergeCell ref="K17:K18"/>
    <mergeCell ref="L17:L18"/>
    <mergeCell ref="M17:M18"/>
    <mergeCell ref="D21:D22"/>
    <mergeCell ref="E21:E22"/>
    <mergeCell ref="F21:F22"/>
    <mergeCell ref="G21:G22"/>
    <mergeCell ref="H21:H22"/>
    <mergeCell ref="K21:K22"/>
    <mergeCell ref="L21:L22"/>
    <mergeCell ref="M21:M22"/>
    <mergeCell ref="D19:D20"/>
    <mergeCell ref="D17:D18"/>
    <mergeCell ref="E17:E18"/>
    <mergeCell ref="F17:F18"/>
    <mergeCell ref="G17:G18"/>
    <mergeCell ref="H17:H18"/>
    <mergeCell ref="E19:E20"/>
    <mergeCell ref="T21:T22"/>
    <mergeCell ref="W21:W22"/>
    <mergeCell ref="N21:N22"/>
    <mergeCell ref="P21:P22"/>
    <mergeCell ref="Q21:Q22"/>
    <mergeCell ref="R21:R22"/>
    <mergeCell ref="S21:S22"/>
    <mergeCell ref="N19:N20"/>
    <mergeCell ref="P19:P20"/>
    <mergeCell ref="Q19:Q20"/>
    <mergeCell ref="R19:R20"/>
    <mergeCell ref="S19:S20"/>
    <mergeCell ref="T19:T20"/>
    <mergeCell ref="W19:W20"/>
    <mergeCell ref="Q17:Q18"/>
    <mergeCell ref="R17:R18"/>
    <mergeCell ref="S17:S18"/>
    <mergeCell ref="T17:T18"/>
    <mergeCell ref="W17:W18"/>
    <mergeCell ref="V17:V18"/>
    <mergeCell ref="V19:V20"/>
    <mergeCell ref="V21:V22"/>
    <mergeCell ref="N17:N18"/>
    <mergeCell ref="P17:P18"/>
    <mergeCell ref="AQ17:AQ18"/>
    <mergeCell ref="AQ19:AQ20"/>
    <mergeCell ref="AQ21:AQ22"/>
    <mergeCell ref="AA17:AA18"/>
    <mergeCell ref="AB17:AB18"/>
    <mergeCell ref="AC17:AC18"/>
    <mergeCell ref="Z19:Z20"/>
    <mergeCell ref="AA19:AA20"/>
    <mergeCell ref="AB19:AB20"/>
    <mergeCell ref="AC19:AC20"/>
    <mergeCell ref="X21:X22"/>
    <mergeCell ref="Y21:Y22"/>
    <mergeCell ref="Z17:Z18"/>
    <mergeCell ref="Z21:Z22"/>
    <mergeCell ref="X17:X18"/>
    <mergeCell ref="Y17:Y18"/>
    <mergeCell ref="X19:X20"/>
    <mergeCell ref="Y19:Y20"/>
    <mergeCell ref="M25:M26"/>
    <mergeCell ref="D27:D28"/>
    <mergeCell ref="E27:E28"/>
    <mergeCell ref="F27:F28"/>
    <mergeCell ref="G27:G28"/>
    <mergeCell ref="H27:H28"/>
    <mergeCell ref="K27:K28"/>
    <mergeCell ref="L27:L28"/>
    <mergeCell ref="M27:M28"/>
    <mergeCell ref="H25:H26"/>
    <mergeCell ref="K25:K26"/>
    <mergeCell ref="L25:L26"/>
    <mergeCell ref="D25:D26"/>
    <mergeCell ref="E25:E26"/>
    <mergeCell ref="F25:F26"/>
    <mergeCell ref="G25:G26"/>
    <mergeCell ref="AR17:AR18"/>
    <mergeCell ref="AR19:AR20"/>
    <mergeCell ref="AR21:AR22"/>
    <mergeCell ref="D23:D24"/>
    <mergeCell ref="E23:E24"/>
    <mergeCell ref="F23:F24"/>
    <mergeCell ref="G23:G24"/>
    <mergeCell ref="H23:H24"/>
    <mergeCell ref="K23:K24"/>
    <mergeCell ref="L23:L24"/>
    <mergeCell ref="M23:M24"/>
    <mergeCell ref="N23:N24"/>
    <mergeCell ref="Q23:Q24"/>
    <mergeCell ref="AA21:AA22"/>
    <mergeCell ref="AB21:AB22"/>
    <mergeCell ref="AC21:AC22"/>
    <mergeCell ref="W27:W28"/>
    <mergeCell ref="W25:W26"/>
    <mergeCell ref="W23:W24"/>
    <mergeCell ref="Q25:Q26"/>
    <mergeCell ref="Q27:Q28"/>
    <mergeCell ref="R23:R24"/>
    <mergeCell ref="S23:S24"/>
    <mergeCell ref="T23:T24"/>
    <mergeCell ref="R25:R26"/>
    <mergeCell ref="S25:S26"/>
    <mergeCell ref="T25:T26"/>
    <mergeCell ref="R27:R28"/>
    <mergeCell ref="S27:S28"/>
    <mergeCell ref="T27:T28"/>
    <mergeCell ref="N25:N26"/>
    <mergeCell ref="N27:N28"/>
    <mergeCell ref="P23:P24"/>
    <mergeCell ref="P25:P26"/>
    <mergeCell ref="P27:P28"/>
    <mergeCell ref="V23:V24"/>
    <mergeCell ref="V25:V26"/>
    <mergeCell ref="V27:V28"/>
    <mergeCell ref="AC27:AC28"/>
    <mergeCell ref="AQ23:AQ24"/>
    <mergeCell ref="AR23:AR24"/>
    <mergeCell ref="AQ25:AQ26"/>
    <mergeCell ref="AR25:AR26"/>
    <mergeCell ref="AQ27:AQ28"/>
    <mergeCell ref="AR27:AR28"/>
    <mergeCell ref="X27:X28"/>
    <mergeCell ref="Y27:Y28"/>
    <mergeCell ref="Z27:Z28"/>
    <mergeCell ref="AA27:AA28"/>
    <mergeCell ref="AB27:AB28"/>
    <mergeCell ref="AC23:AC24"/>
    <mergeCell ref="X25:X26"/>
    <mergeCell ref="Y25:Y26"/>
    <mergeCell ref="Z25:Z26"/>
    <mergeCell ref="AA25:AA26"/>
    <mergeCell ref="AB25:AB26"/>
    <mergeCell ref="AC25:AC26"/>
    <mergeCell ref="X23:X24"/>
    <mergeCell ref="Y23:Y24"/>
    <mergeCell ref="Z23:Z24"/>
    <mergeCell ref="AA23:AA24"/>
    <mergeCell ref="AB23:AB24"/>
    <mergeCell ref="S33:S34"/>
    <mergeCell ref="T33:T34"/>
    <mergeCell ref="W33:W34"/>
    <mergeCell ref="S31:S32"/>
    <mergeCell ref="T31:T32"/>
    <mergeCell ref="W31:W32"/>
    <mergeCell ref="S29:S30"/>
    <mergeCell ref="T29:T30"/>
    <mergeCell ref="W29:W30"/>
    <mergeCell ref="D33:D34"/>
    <mergeCell ref="E33:E34"/>
    <mergeCell ref="F33:F34"/>
    <mergeCell ref="G33:G34"/>
    <mergeCell ref="M29:M30"/>
    <mergeCell ref="D31:D32"/>
    <mergeCell ref="E31:E32"/>
    <mergeCell ref="F31:F32"/>
    <mergeCell ref="G31:G32"/>
    <mergeCell ref="H31:H32"/>
    <mergeCell ref="K31:K32"/>
    <mergeCell ref="L31:L32"/>
    <mergeCell ref="M31:M32"/>
    <mergeCell ref="H29:H30"/>
    <mergeCell ref="K29:K30"/>
    <mergeCell ref="L29:L30"/>
    <mergeCell ref="D29:D30"/>
    <mergeCell ref="E29:E30"/>
    <mergeCell ref="F29:F30"/>
    <mergeCell ref="G29:G30"/>
    <mergeCell ref="M33:M34"/>
    <mergeCell ref="K33:K34"/>
    <mergeCell ref="L33:L34"/>
    <mergeCell ref="F45:F46"/>
    <mergeCell ref="G45:G46"/>
    <mergeCell ref="N29:N30"/>
    <mergeCell ref="P29:P30"/>
    <mergeCell ref="Q29:Q30"/>
    <mergeCell ref="R29:R30"/>
    <mergeCell ref="N31:N32"/>
    <mergeCell ref="P31:P32"/>
    <mergeCell ref="Q31:Q32"/>
    <mergeCell ref="R31:R32"/>
    <mergeCell ref="N33:N34"/>
    <mergeCell ref="P33:P34"/>
    <mergeCell ref="Q33:Q34"/>
    <mergeCell ref="R33:R34"/>
    <mergeCell ref="H33:H34"/>
    <mergeCell ref="D43:D44"/>
    <mergeCell ref="E43:E44"/>
    <mergeCell ref="F43:F44"/>
    <mergeCell ref="G43:G44"/>
    <mergeCell ref="H43:H44"/>
    <mergeCell ref="K43:K44"/>
    <mergeCell ref="L43:L44"/>
    <mergeCell ref="M43:M44"/>
    <mergeCell ref="N43:N44"/>
    <mergeCell ref="M41:M42"/>
    <mergeCell ref="D37:D38"/>
    <mergeCell ref="E37:E38"/>
    <mergeCell ref="F37:F38"/>
    <mergeCell ref="G37:G38"/>
    <mergeCell ref="AA33:AA34"/>
    <mergeCell ref="AB33:AB34"/>
    <mergeCell ref="AC33:AC34"/>
    <mergeCell ref="AQ29:AQ30"/>
    <mergeCell ref="AR29:AR30"/>
    <mergeCell ref="AQ31:AQ32"/>
    <mergeCell ref="AR31:AR32"/>
    <mergeCell ref="AQ33:AQ34"/>
    <mergeCell ref="AR33:AR34"/>
    <mergeCell ref="AA29:AA30"/>
    <mergeCell ref="AB29:AB30"/>
    <mergeCell ref="AC29:AC30"/>
    <mergeCell ref="X31:X32"/>
    <mergeCell ref="Y31:Y32"/>
    <mergeCell ref="Z31:Z32"/>
    <mergeCell ref="AA31:AA32"/>
    <mergeCell ref="AB31:AB32"/>
    <mergeCell ref="AC31:AC32"/>
    <mergeCell ref="X29:X30"/>
    <mergeCell ref="Y29:Y30"/>
    <mergeCell ref="Z29:Z30"/>
    <mergeCell ref="X33:X34"/>
    <mergeCell ref="Y33:Y34"/>
    <mergeCell ref="Z33:Z34"/>
    <mergeCell ref="AR45:AR46"/>
    <mergeCell ref="D47:D48"/>
    <mergeCell ref="E47:E48"/>
    <mergeCell ref="F47:F48"/>
    <mergeCell ref="G47:G48"/>
    <mergeCell ref="H47:H48"/>
    <mergeCell ref="K47:K48"/>
    <mergeCell ref="L47:L48"/>
    <mergeCell ref="M47:M48"/>
    <mergeCell ref="N47:N48"/>
    <mergeCell ref="P47:P48"/>
    <mergeCell ref="Q47:Q48"/>
    <mergeCell ref="Z45:Z46"/>
    <mergeCell ref="AA45:AA46"/>
    <mergeCell ref="AB45:AB46"/>
    <mergeCell ref="AC45:AC46"/>
    <mergeCell ref="AQ45:AQ46"/>
    <mergeCell ref="X45:X46"/>
    <mergeCell ref="Y45:Y46"/>
    <mergeCell ref="R45:R46"/>
    <mergeCell ref="S45:S46"/>
    <mergeCell ref="T45:T46"/>
    <mergeCell ref="W45:W46"/>
    <mergeCell ref="M45:M46"/>
    <mergeCell ref="N45:N46"/>
    <mergeCell ref="P45:P46"/>
    <mergeCell ref="Q45:Q46"/>
    <mergeCell ref="H45:H46"/>
    <mergeCell ref="K45:K46"/>
    <mergeCell ref="L45:L46"/>
    <mergeCell ref="D45:D46"/>
    <mergeCell ref="E45:E46"/>
    <mergeCell ref="AR47:AR48"/>
    <mergeCell ref="X57:X58"/>
    <mergeCell ref="D67:D68"/>
    <mergeCell ref="E67:E68"/>
    <mergeCell ref="F67:F68"/>
    <mergeCell ref="G67:G68"/>
    <mergeCell ref="H67:H68"/>
    <mergeCell ref="K67:K68"/>
    <mergeCell ref="L67:L68"/>
    <mergeCell ref="M67:M68"/>
    <mergeCell ref="N67:N68"/>
    <mergeCell ref="P67:P68"/>
    <mergeCell ref="Z47:Z48"/>
    <mergeCell ref="AA47:AA48"/>
    <mergeCell ref="AB47:AB48"/>
    <mergeCell ref="AC47:AC48"/>
    <mergeCell ref="AQ47:AQ48"/>
    <mergeCell ref="X47:X48"/>
    <mergeCell ref="Y47:Y48"/>
    <mergeCell ref="R47:R48"/>
    <mergeCell ref="S47:S48"/>
    <mergeCell ref="T47:T48"/>
    <mergeCell ref="W47:W48"/>
    <mergeCell ref="AC65:AC66"/>
    <mergeCell ref="AQ65:AQ66"/>
    <mergeCell ref="AQ67:AQ68"/>
    <mergeCell ref="F61:F62"/>
    <mergeCell ref="G61:G62"/>
    <mergeCell ref="H61:H62"/>
    <mergeCell ref="K61:K62"/>
    <mergeCell ref="L61:L62"/>
    <mergeCell ref="R63:R64"/>
    <mergeCell ref="D81:D82"/>
    <mergeCell ref="E81:E82"/>
    <mergeCell ref="F81:F82"/>
    <mergeCell ref="G81:G82"/>
    <mergeCell ref="H81:H82"/>
    <mergeCell ref="K81:K82"/>
    <mergeCell ref="L81:L82"/>
    <mergeCell ref="M81:M82"/>
    <mergeCell ref="N81:N82"/>
    <mergeCell ref="P81:P82"/>
    <mergeCell ref="Y67:Y68"/>
    <mergeCell ref="Z67:Z68"/>
    <mergeCell ref="AA67:AA68"/>
    <mergeCell ref="AB67:AB68"/>
    <mergeCell ref="AC67:AC68"/>
    <mergeCell ref="X67:X68"/>
    <mergeCell ref="Q67:Q68"/>
    <mergeCell ref="R67:R68"/>
    <mergeCell ref="S67:S68"/>
    <mergeCell ref="T67:T68"/>
    <mergeCell ref="W67:W68"/>
    <mergeCell ref="L75:L76"/>
    <mergeCell ref="AB71:AB72"/>
    <mergeCell ref="AC71:AC72"/>
    <mergeCell ref="Q81:Q82"/>
    <mergeCell ref="R81:R82"/>
    <mergeCell ref="AA81:AA82"/>
    <mergeCell ref="AB81:AB82"/>
    <mergeCell ref="AC81:AC82"/>
    <mergeCell ref="H77:H78"/>
    <mergeCell ref="K77:K78"/>
    <mergeCell ref="L77:L78"/>
    <mergeCell ref="S73:S74"/>
    <mergeCell ref="T73:T74"/>
    <mergeCell ref="W73:W74"/>
    <mergeCell ref="M73:M74"/>
    <mergeCell ref="N73:N74"/>
    <mergeCell ref="P73:P74"/>
    <mergeCell ref="Q73:Q74"/>
    <mergeCell ref="R73:R74"/>
    <mergeCell ref="D77:D78"/>
    <mergeCell ref="E77:E78"/>
    <mergeCell ref="F77:F78"/>
    <mergeCell ref="G77:G78"/>
    <mergeCell ref="H75:H76"/>
    <mergeCell ref="K75:K76"/>
    <mergeCell ref="G69:G70"/>
    <mergeCell ref="H69:H70"/>
    <mergeCell ref="K69:K70"/>
    <mergeCell ref="L69:L70"/>
    <mergeCell ref="M69:M70"/>
    <mergeCell ref="N69:N70"/>
    <mergeCell ref="P69:P70"/>
    <mergeCell ref="V69:V70"/>
    <mergeCell ref="V71:V72"/>
    <mergeCell ref="V73:V74"/>
    <mergeCell ref="V75:V76"/>
    <mergeCell ref="V77:V78"/>
    <mergeCell ref="AA73:AA74"/>
    <mergeCell ref="H73:H74"/>
    <mergeCell ref="K73:K74"/>
    <mergeCell ref="L73:L74"/>
    <mergeCell ref="D73:D74"/>
    <mergeCell ref="E73:E74"/>
    <mergeCell ref="F73:F74"/>
    <mergeCell ref="G73:G74"/>
    <mergeCell ref="AA71:AA72"/>
    <mergeCell ref="AR81:AR82"/>
    <mergeCell ref="X81:X82"/>
    <mergeCell ref="Y81:Y82"/>
    <mergeCell ref="Z81:Z82"/>
    <mergeCell ref="S81:S82"/>
    <mergeCell ref="T81:T82"/>
    <mergeCell ref="W81:W82"/>
    <mergeCell ref="AC85:AC86"/>
    <mergeCell ref="AQ85:AQ86"/>
    <mergeCell ref="AR85:AR86"/>
    <mergeCell ref="X85:X86"/>
    <mergeCell ref="Y85:Y86"/>
    <mergeCell ref="Z85:Z86"/>
    <mergeCell ref="AA85:AA86"/>
    <mergeCell ref="AB85:AB86"/>
    <mergeCell ref="AA83:AA84"/>
    <mergeCell ref="AB83:AB84"/>
    <mergeCell ref="AC83:AC84"/>
    <mergeCell ref="AQ83:AQ84"/>
    <mergeCell ref="AR83:AR84"/>
    <mergeCell ref="AQ81:AQ82"/>
    <mergeCell ref="E85:E86"/>
    <mergeCell ref="F85:F86"/>
    <mergeCell ref="G85:G86"/>
    <mergeCell ref="L87:L88"/>
    <mergeCell ref="D87:D88"/>
    <mergeCell ref="E87:E88"/>
    <mergeCell ref="F87:F88"/>
    <mergeCell ref="G87:G88"/>
    <mergeCell ref="R85:R86"/>
    <mergeCell ref="S85:S86"/>
    <mergeCell ref="T85:T86"/>
    <mergeCell ref="W85:W86"/>
    <mergeCell ref="H85:H86"/>
    <mergeCell ref="K85:K86"/>
    <mergeCell ref="L85:L86"/>
    <mergeCell ref="X89:X90"/>
    <mergeCell ref="Q89:Q90"/>
    <mergeCell ref="R89:R90"/>
    <mergeCell ref="S89:S90"/>
    <mergeCell ref="T89:T90"/>
    <mergeCell ref="W89:W90"/>
    <mergeCell ref="P85:P86"/>
    <mergeCell ref="Q85:Q86"/>
    <mergeCell ref="N85:N86"/>
    <mergeCell ref="N89:N90"/>
    <mergeCell ref="M89:M90"/>
    <mergeCell ref="P89:P90"/>
    <mergeCell ref="M85:M86"/>
    <mergeCell ref="D85:D86"/>
    <mergeCell ref="AQ89:AQ90"/>
    <mergeCell ref="AR89:AR90"/>
    <mergeCell ref="D99:D100"/>
    <mergeCell ref="E99:E100"/>
    <mergeCell ref="F99:F100"/>
    <mergeCell ref="G99:G100"/>
    <mergeCell ref="H99:H100"/>
    <mergeCell ref="K99:K100"/>
    <mergeCell ref="L99:L100"/>
    <mergeCell ref="M99:M100"/>
    <mergeCell ref="P99:P100"/>
    <mergeCell ref="Q99:Q100"/>
    <mergeCell ref="R99:R100"/>
    <mergeCell ref="Y89:Y90"/>
    <mergeCell ref="Z89:Z90"/>
    <mergeCell ref="AA89:AA90"/>
    <mergeCell ref="AB89:AB90"/>
    <mergeCell ref="AC89:AC90"/>
    <mergeCell ref="AC93:AC94"/>
    <mergeCell ref="AQ93:AQ94"/>
    <mergeCell ref="AR93:AR94"/>
    <mergeCell ref="D95:D96"/>
    <mergeCell ref="E95:E96"/>
    <mergeCell ref="D89:D90"/>
    <mergeCell ref="E89:E90"/>
    <mergeCell ref="F89:F90"/>
    <mergeCell ref="G89:G90"/>
    <mergeCell ref="H89:H90"/>
    <mergeCell ref="K89:K90"/>
    <mergeCell ref="L89:L90"/>
    <mergeCell ref="Y93:Y94"/>
    <mergeCell ref="Z93:Z94"/>
    <mergeCell ref="D179:D180"/>
    <mergeCell ref="E179:E180"/>
    <mergeCell ref="F179:F180"/>
    <mergeCell ref="G179:G180"/>
    <mergeCell ref="H179:H180"/>
    <mergeCell ref="K179:K180"/>
    <mergeCell ref="M179:M180"/>
    <mergeCell ref="N179:N180"/>
    <mergeCell ref="P179:P180"/>
    <mergeCell ref="S179:S180"/>
    <mergeCell ref="T179:T180"/>
    <mergeCell ref="X179:X180"/>
    <mergeCell ref="Y179:Y180"/>
    <mergeCell ref="K181:K182"/>
    <mergeCell ref="L179:L180"/>
    <mergeCell ref="L181:L182"/>
    <mergeCell ref="D181:D182"/>
    <mergeCell ref="E181:E182"/>
    <mergeCell ref="F181:F182"/>
    <mergeCell ref="G181:G182"/>
    <mergeCell ref="H181:H182"/>
    <mergeCell ref="Q181:Q182"/>
    <mergeCell ref="R181:R182"/>
    <mergeCell ref="S181:S182"/>
    <mergeCell ref="T181:T182"/>
    <mergeCell ref="W181:W182"/>
    <mergeCell ref="X181:X182"/>
    <mergeCell ref="Y181:Y182"/>
    <mergeCell ref="AR175:AR176"/>
    <mergeCell ref="Q179:Q180"/>
    <mergeCell ref="R179:R180"/>
    <mergeCell ref="X99:X100"/>
    <mergeCell ref="S99:S100"/>
    <mergeCell ref="T99:T100"/>
    <mergeCell ref="X175:X176"/>
    <mergeCell ref="AB193:AB194"/>
    <mergeCell ref="AC193:AC194"/>
    <mergeCell ref="AQ193:AQ194"/>
    <mergeCell ref="AR193:AR194"/>
    <mergeCell ref="X193:X194"/>
    <mergeCell ref="Y193:Y194"/>
    <mergeCell ref="Z193:Z194"/>
    <mergeCell ref="S193:S194"/>
    <mergeCell ref="T193:T194"/>
    <mergeCell ref="W193:W194"/>
    <mergeCell ref="AR189:AR190"/>
    <mergeCell ref="AR187:AR188"/>
    <mergeCell ref="AB113:AB114"/>
    <mergeCell ref="AC113:AC114"/>
    <mergeCell ref="X117:X118"/>
    <mergeCell ref="Y117:Y118"/>
    <mergeCell ref="Z117:Z118"/>
    <mergeCell ref="AA117:AA118"/>
    <mergeCell ref="T117:T118"/>
    <mergeCell ref="W117:W118"/>
    <mergeCell ref="AC115:AC116"/>
    <mergeCell ref="AQ115:AQ116"/>
    <mergeCell ref="AR169:AR170"/>
    <mergeCell ref="AQ171:AQ172"/>
    <mergeCell ref="AR171:AR172"/>
    <mergeCell ref="AA175:AA176"/>
    <mergeCell ref="AB175:AB176"/>
    <mergeCell ref="M181:M182"/>
    <mergeCell ref="N181:N182"/>
    <mergeCell ref="P181:P182"/>
    <mergeCell ref="Y175:Y176"/>
    <mergeCell ref="Z175:Z176"/>
    <mergeCell ref="S175:S176"/>
    <mergeCell ref="T175:T176"/>
    <mergeCell ref="W175:W176"/>
    <mergeCell ref="AQ189:AQ190"/>
    <mergeCell ref="AQ191:AQ192"/>
    <mergeCell ref="AA185:AA186"/>
    <mergeCell ref="AB185:AB186"/>
    <mergeCell ref="W179:W180"/>
    <mergeCell ref="AC175:AC176"/>
    <mergeCell ref="AQ175:AQ176"/>
    <mergeCell ref="M183:M184"/>
    <mergeCell ref="N183:N184"/>
    <mergeCell ref="M185:M186"/>
    <mergeCell ref="N185:N186"/>
    <mergeCell ref="P185:P186"/>
    <mergeCell ref="Q185:Q186"/>
    <mergeCell ref="R185:R186"/>
    <mergeCell ref="X183:X184"/>
    <mergeCell ref="T183:T184"/>
    <mergeCell ref="W183:W184"/>
    <mergeCell ref="AC185:AC186"/>
    <mergeCell ref="S183:S184"/>
    <mergeCell ref="R183:R184"/>
    <mergeCell ref="Q183:Q184"/>
    <mergeCell ref="P183:P184"/>
    <mergeCell ref="D193:D194"/>
    <mergeCell ref="E193:E194"/>
    <mergeCell ref="F193:F194"/>
    <mergeCell ref="G193:G194"/>
    <mergeCell ref="H197:H198"/>
    <mergeCell ref="K197:K198"/>
    <mergeCell ref="L197:L198"/>
    <mergeCell ref="D197:D198"/>
    <mergeCell ref="E197:E198"/>
    <mergeCell ref="F197:F198"/>
    <mergeCell ref="G197:G198"/>
    <mergeCell ref="AA195:AA196"/>
    <mergeCell ref="H195:H196"/>
    <mergeCell ref="K195:K196"/>
    <mergeCell ref="L195:L196"/>
    <mergeCell ref="AA197:AA198"/>
    <mergeCell ref="AA193:AA194"/>
    <mergeCell ref="D195:D196"/>
    <mergeCell ref="E195:E196"/>
    <mergeCell ref="F195:F196"/>
    <mergeCell ref="G195:G196"/>
    <mergeCell ref="M193:M194"/>
    <mergeCell ref="N193:N194"/>
    <mergeCell ref="P193:P194"/>
    <mergeCell ref="Q193:Q194"/>
    <mergeCell ref="R193:R194"/>
    <mergeCell ref="V197:V198"/>
    <mergeCell ref="AB195:AB196"/>
    <mergeCell ref="AC195:AC196"/>
    <mergeCell ref="AQ195:AQ196"/>
    <mergeCell ref="AR195:AR196"/>
    <mergeCell ref="X195:X196"/>
    <mergeCell ref="Y195:Y196"/>
    <mergeCell ref="Z195:Z196"/>
    <mergeCell ref="S195:S196"/>
    <mergeCell ref="T195:T196"/>
    <mergeCell ref="W195:W196"/>
    <mergeCell ref="M195:M196"/>
    <mergeCell ref="N195:N196"/>
    <mergeCell ref="P195:P196"/>
    <mergeCell ref="Q195:Q196"/>
    <mergeCell ref="R195:R196"/>
    <mergeCell ref="H193:H194"/>
    <mergeCell ref="K193:K194"/>
    <mergeCell ref="L193:L194"/>
    <mergeCell ref="V193:V194"/>
    <mergeCell ref="V195:V196"/>
    <mergeCell ref="D199:D200"/>
    <mergeCell ref="E199:E200"/>
    <mergeCell ref="F199:F200"/>
    <mergeCell ref="G199:G200"/>
    <mergeCell ref="AB197:AB198"/>
    <mergeCell ref="AC197:AC198"/>
    <mergeCell ref="AQ197:AQ198"/>
    <mergeCell ref="AR197:AR198"/>
    <mergeCell ref="X197:X198"/>
    <mergeCell ref="Y197:Y198"/>
    <mergeCell ref="Z197:Z198"/>
    <mergeCell ref="S197:S198"/>
    <mergeCell ref="T197:T198"/>
    <mergeCell ref="W197:W198"/>
    <mergeCell ref="M197:M198"/>
    <mergeCell ref="N197:N198"/>
    <mergeCell ref="P197:P198"/>
    <mergeCell ref="Q197:Q198"/>
    <mergeCell ref="R197:R198"/>
    <mergeCell ref="AA199:AA200"/>
    <mergeCell ref="AB199:AB200"/>
    <mergeCell ref="AC199:AC200"/>
    <mergeCell ref="AQ199:AQ200"/>
    <mergeCell ref="AR199:AR200"/>
    <mergeCell ref="X199:X200"/>
    <mergeCell ref="Y199:Y200"/>
    <mergeCell ref="Z199:Z200"/>
    <mergeCell ref="S199:S200"/>
    <mergeCell ref="T199:T200"/>
    <mergeCell ref="W199:W200"/>
    <mergeCell ref="M199:M200"/>
    <mergeCell ref="N199:N200"/>
    <mergeCell ref="P199:P200"/>
    <mergeCell ref="Q199:Q200"/>
    <mergeCell ref="R199:R200"/>
    <mergeCell ref="H199:H200"/>
    <mergeCell ref="K199:K200"/>
    <mergeCell ref="L199:L200"/>
    <mergeCell ref="D203:D204"/>
    <mergeCell ref="E203:E204"/>
    <mergeCell ref="F203:F204"/>
    <mergeCell ref="G203:G204"/>
    <mergeCell ref="AA201:AA202"/>
    <mergeCell ref="AB201:AB202"/>
    <mergeCell ref="AC201:AC202"/>
    <mergeCell ref="AQ201:AQ202"/>
    <mergeCell ref="AR201:AR202"/>
    <mergeCell ref="X201:X202"/>
    <mergeCell ref="Y201:Y202"/>
    <mergeCell ref="Z201:Z202"/>
    <mergeCell ref="S201:S202"/>
    <mergeCell ref="T201:T202"/>
    <mergeCell ref="W201:W202"/>
    <mergeCell ref="M201:M202"/>
    <mergeCell ref="N201:N202"/>
    <mergeCell ref="P201:P202"/>
    <mergeCell ref="Q201:Q202"/>
    <mergeCell ref="R201:R202"/>
    <mergeCell ref="H201:H202"/>
    <mergeCell ref="K201:K202"/>
    <mergeCell ref="L201:L202"/>
    <mergeCell ref="D201:D202"/>
    <mergeCell ref="E201:E202"/>
    <mergeCell ref="F201:F202"/>
    <mergeCell ref="D205:D206"/>
    <mergeCell ref="E205:E206"/>
    <mergeCell ref="F205:F206"/>
    <mergeCell ref="G205:G206"/>
    <mergeCell ref="AA207:AA208"/>
    <mergeCell ref="H207:H208"/>
    <mergeCell ref="K207:K208"/>
    <mergeCell ref="L207:L208"/>
    <mergeCell ref="AC207:AC208"/>
    <mergeCell ref="G201:G202"/>
    <mergeCell ref="AA203:AA204"/>
    <mergeCell ref="AB203:AB204"/>
    <mergeCell ref="AC203:AC204"/>
    <mergeCell ref="AQ203:AQ204"/>
    <mergeCell ref="AR203:AR204"/>
    <mergeCell ref="X203:X204"/>
    <mergeCell ref="Y203:Y204"/>
    <mergeCell ref="Z203:Z204"/>
    <mergeCell ref="S203:S204"/>
    <mergeCell ref="T203:T204"/>
    <mergeCell ref="W203:W204"/>
    <mergeCell ref="M203:M204"/>
    <mergeCell ref="N203:N204"/>
    <mergeCell ref="P203:P204"/>
    <mergeCell ref="Q203:Q204"/>
    <mergeCell ref="R203:R204"/>
    <mergeCell ref="H203:H204"/>
    <mergeCell ref="K203:K204"/>
    <mergeCell ref="L203:L204"/>
    <mergeCell ref="V201:V202"/>
    <mergeCell ref="V203:V204"/>
    <mergeCell ref="AA205:AA206"/>
    <mergeCell ref="AB205:AB206"/>
    <mergeCell ref="AC205:AC206"/>
    <mergeCell ref="AQ205:AQ206"/>
    <mergeCell ref="AR205:AR206"/>
    <mergeCell ref="X205:X206"/>
    <mergeCell ref="Y205:Y206"/>
    <mergeCell ref="Z205:Z206"/>
    <mergeCell ref="S205:S206"/>
    <mergeCell ref="T205:T206"/>
    <mergeCell ref="W205:W206"/>
    <mergeCell ref="M205:M206"/>
    <mergeCell ref="N205:N206"/>
    <mergeCell ref="P205:P206"/>
    <mergeCell ref="Q205:Q206"/>
    <mergeCell ref="R205:R206"/>
    <mergeCell ref="H205:H206"/>
    <mergeCell ref="K205:K206"/>
    <mergeCell ref="L205:L206"/>
    <mergeCell ref="AR207:AR208"/>
    <mergeCell ref="X207:X208"/>
    <mergeCell ref="Y207:Y208"/>
    <mergeCell ref="Z207:Z208"/>
    <mergeCell ref="S207:S208"/>
    <mergeCell ref="T207:T208"/>
    <mergeCell ref="W207:W208"/>
    <mergeCell ref="M207:M208"/>
    <mergeCell ref="N207:N208"/>
    <mergeCell ref="P207:P208"/>
    <mergeCell ref="Q207:Q208"/>
    <mergeCell ref="R207:R208"/>
    <mergeCell ref="AB209:AB210"/>
    <mergeCell ref="AC209:AC210"/>
    <mergeCell ref="AQ209:AQ210"/>
    <mergeCell ref="AR209:AR210"/>
    <mergeCell ref="Z209:Z210"/>
    <mergeCell ref="S209:S210"/>
    <mergeCell ref="T209:T210"/>
    <mergeCell ref="W209:W210"/>
    <mergeCell ref="M209:M210"/>
    <mergeCell ref="N209:N210"/>
    <mergeCell ref="P209:P210"/>
    <mergeCell ref="Q209:Q210"/>
    <mergeCell ref="R209:R210"/>
    <mergeCell ref="AB207:AB208"/>
    <mergeCell ref="AA209:AA210"/>
    <mergeCell ref="U209:U210"/>
    <mergeCell ref="K209:K210"/>
    <mergeCell ref="L209:L210"/>
    <mergeCell ref="G209:G210"/>
    <mergeCell ref="D215:D216"/>
    <mergeCell ref="E215:E216"/>
    <mergeCell ref="U213:U214"/>
    <mergeCell ref="N211:N212"/>
    <mergeCell ref="X211:X212"/>
    <mergeCell ref="Q211:Q212"/>
    <mergeCell ref="R211:R212"/>
    <mergeCell ref="W211:W212"/>
    <mergeCell ref="AQ207:AQ208"/>
    <mergeCell ref="D207:D208"/>
    <mergeCell ref="E207:E208"/>
    <mergeCell ref="F207:F208"/>
    <mergeCell ref="G207:G208"/>
    <mergeCell ref="Z215:Z216"/>
    <mergeCell ref="AA215:AA216"/>
    <mergeCell ref="T215:T216"/>
    <mergeCell ref="W215:W216"/>
    <mergeCell ref="AC215:AC216"/>
    <mergeCell ref="L215:L216"/>
    <mergeCell ref="M215:M216"/>
    <mergeCell ref="F213:F214"/>
    <mergeCell ref="G213:G214"/>
    <mergeCell ref="H213:H214"/>
    <mergeCell ref="AA217:AA218"/>
    <mergeCell ref="AB217:AB218"/>
    <mergeCell ref="AC217:AC218"/>
    <mergeCell ref="AQ217:AQ218"/>
    <mergeCell ref="X217:X218"/>
    <mergeCell ref="Y217:Y218"/>
    <mergeCell ref="M217:M218"/>
    <mergeCell ref="N217:N218"/>
    <mergeCell ref="P219:P220"/>
    <mergeCell ref="Q219:Q220"/>
    <mergeCell ref="R219:R220"/>
    <mergeCell ref="S219:S220"/>
    <mergeCell ref="AQ221:AQ222"/>
    <mergeCell ref="D209:D210"/>
    <mergeCell ref="E209:E210"/>
    <mergeCell ref="F209:F210"/>
    <mergeCell ref="R217:R218"/>
    <mergeCell ref="H217:H218"/>
    <mergeCell ref="K217:K218"/>
    <mergeCell ref="L217:L218"/>
    <mergeCell ref="D217:D218"/>
    <mergeCell ref="E217:E218"/>
    <mergeCell ref="F217:F218"/>
    <mergeCell ref="G217:G218"/>
    <mergeCell ref="X209:X210"/>
    <mergeCell ref="Y209:Y210"/>
    <mergeCell ref="N215:N216"/>
    <mergeCell ref="P215:P216"/>
    <mergeCell ref="Q215:Q216"/>
    <mergeCell ref="Y211:Y212"/>
    <mergeCell ref="K213:K214"/>
    <mergeCell ref="H209:H210"/>
    <mergeCell ref="P223:P224"/>
    <mergeCell ref="Q221:Q222"/>
    <mergeCell ref="R221:R222"/>
    <mergeCell ref="X225:X226"/>
    <mergeCell ref="Q225:Q226"/>
    <mergeCell ref="R225:R226"/>
    <mergeCell ref="S225:S226"/>
    <mergeCell ref="T225:T226"/>
    <mergeCell ref="W225:W226"/>
    <mergeCell ref="Y227:Y228"/>
    <mergeCell ref="L221:L222"/>
    <mergeCell ref="L223:L224"/>
    <mergeCell ref="U227:U228"/>
    <mergeCell ref="F215:F216"/>
    <mergeCell ref="G215:G216"/>
    <mergeCell ref="H215:H216"/>
    <mergeCell ref="K215:K216"/>
    <mergeCell ref="L219:L220"/>
    <mergeCell ref="M219:M220"/>
    <mergeCell ref="N219:N220"/>
    <mergeCell ref="X215:X216"/>
    <mergeCell ref="Y215:Y216"/>
    <mergeCell ref="F221:F222"/>
    <mergeCell ref="G221:G222"/>
    <mergeCell ref="H221:H222"/>
    <mergeCell ref="K221:K222"/>
    <mergeCell ref="M221:M222"/>
    <mergeCell ref="N221:N222"/>
    <mergeCell ref="P221:P222"/>
    <mergeCell ref="S221:S222"/>
    <mergeCell ref="E223:E224"/>
    <mergeCell ref="F223:F224"/>
    <mergeCell ref="G223:G224"/>
    <mergeCell ref="K219:K220"/>
    <mergeCell ref="W219:W220"/>
    <mergeCell ref="H223:H224"/>
    <mergeCell ref="K223:K224"/>
    <mergeCell ref="D225:D226"/>
    <mergeCell ref="E225:E226"/>
    <mergeCell ref="F225:F226"/>
    <mergeCell ref="G225:G226"/>
    <mergeCell ref="H225:H226"/>
    <mergeCell ref="K225:K226"/>
    <mergeCell ref="D213:D214"/>
    <mergeCell ref="E213:E214"/>
    <mergeCell ref="P213:P214"/>
    <mergeCell ref="R213:R214"/>
    <mergeCell ref="U215:U216"/>
    <mergeCell ref="U217:U218"/>
    <mergeCell ref="U219:U220"/>
    <mergeCell ref="U221:U222"/>
    <mergeCell ref="U223:U224"/>
    <mergeCell ref="U225:U226"/>
    <mergeCell ref="T219:T220"/>
    <mergeCell ref="D219:D220"/>
    <mergeCell ref="E219:E220"/>
    <mergeCell ref="F219:F220"/>
    <mergeCell ref="G219:G220"/>
    <mergeCell ref="H219:H220"/>
    <mergeCell ref="N223:N224"/>
    <mergeCell ref="D221:D222"/>
    <mergeCell ref="E221:E222"/>
    <mergeCell ref="AQ223:AQ224"/>
    <mergeCell ref="AR221:AR222"/>
    <mergeCell ref="AR223:AR224"/>
    <mergeCell ref="D227:D228"/>
    <mergeCell ref="E227:E228"/>
    <mergeCell ref="F227:F228"/>
    <mergeCell ref="G227:G228"/>
    <mergeCell ref="H227:H228"/>
    <mergeCell ref="K227:K228"/>
    <mergeCell ref="M227:M228"/>
    <mergeCell ref="N227:N228"/>
    <mergeCell ref="P227:P228"/>
    <mergeCell ref="Z221:Z222"/>
    <mergeCell ref="AA221:AA222"/>
    <mergeCell ref="AB221:AB222"/>
    <mergeCell ref="AC221:AC222"/>
    <mergeCell ref="Z223:Z224"/>
    <mergeCell ref="AA223:AA224"/>
    <mergeCell ref="AB223:AB224"/>
    <mergeCell ref="AC223:AC224"/>
    <mergeCell ref="X223:X224"/>
    <mergeCell ref="Y223:Y224"/>
    <mergeCell ref="S227:S228"/>
    <mergeCell ref="T227:T228"/>
    <mergeCell ref="W227:W228"/>
    <mergeCell ref="X221:X222"/>
    <mergeCell ref="Y221:Y222"/>
    <mergeCell ref="Q223:Q224"/>
    <mergeCell ref="R223:R224"/>
    <mergeCell ref="S223:S224"/>
    <mergeCell ref="T223:T224"/>
    <mergeCell ref="D223:D224"/>
    <mergeCell ref="AC233:AC234"/>
    <mergeCell ref="P229:P230"/>
    <mergeCell ref="Q227:Q228"/>
    <mergeCell ref="R227:R228"/>
    <mergeCell ref="H229:H230"/>
    <mergeCell ref="K229:K230"/>
    <mergeCell ref="L227:L228"/>
    <mergeCell ref="L229:L230"/>
    <mergeCell ref="AR227:AR228"/>
    <mergeCell ref="AQ229:AQ230"/>
    <mergeCell ref="AR229:AR230"/>
    <mergeCell ref="H233:H234"/>
    <mergeCell ref="K233:K234"/>
    <mergeCell ref="L233:L234"/>
    <mergeCell ref="M233:M234"/>
    <mergeCell ref="N233:N234"/>
    <mergeCell ref="P233:P234"/>
    <mergeCell ref="X229:X230"/>
    <mergeCell ref="Y229:Y230"/>
    <mergeCell ref="Z229:Z230"/>
    <mergeCell ref="AA229:AA230"/>
    <mergeCell ref="AB229:AB230"/>
    <mergeCell ref="X227:X228"/>
    <mergeCell ref="Z227:Z228"/>
    <mergeCell ref="AA227:AA228"/>
    <mergeCell ref="AB227:AB228"/>
    <mergeCell ref="R233:R234"/>
    <mergeCell ref="S233:S234"/>
    <mergeCell ref="T233:T234"/>
    <mergeCell ref="N229:N230"/>
    <mergeCell ref="V233:V234"/>
    <mergeCell ref="V231:V232"/>
    <mergeCell ref="AC241:AC242"/>
    <mergeCell ref="D233:D234"/>
    <mergeCell ref="E233:E234"/>
    <mergeCell ref="F233:F234"/>
    <mergeCell ref="G233:G234"/>
    <mergeCell ref="K241:K242"/>
    <mergeCell ref="L241:L242"/>
    <mergeCell ref="M241:M242"/>
    <mergeCell ref="N241:N242"/>
    <mergeCell ref="P241:P242"/>
    <mergeCell ref="Q241:Q242"/>
    <mergeCell ref="D243:D244"/>
    <mergeCell ref="E243:E244"/>
    <mergeCell ref="F243:F244"/>
    <mergeCell ref="S241:S242"/>
    <mergeCell ref="T241:T242"/>
    <mergeCell ref="D237:D238"/>
    <mergeCell ref="E237:E238"/>
    <mergeCell ref="F237:F238"/>
    <mergeCell ref="G237:G238"/>
    <mergeCell ref="H237:H238"/>
    <mergeCell ref="Z233:Z234"/>
    <mergeCell ref="AA233:AA234"/>
    <mergeCell ref="AB233:AB234"/>
    <mergeCell ref="D235:D236"/>
    <mergeCell ref="E235:E236"/>
    <mergeCell ref="F235:F236"/>
    <mergeCell ref="G235:G236"/>
    <mergeCell ref="H235:H236"/>
    <mergeCell ref="K235:K236"/>
    <mergeCell ref="L235:L236"/>
    <mergeCell ref="M235:M236"/>
    <mergeCell ref="D249:D250"/>
    <mergeCell ref="E249:E250"/>
    <mergeCell ref="F249:F250"/>
    <mergeCell ref="G249:G250"/>
    <mergeCell ref="AA245:AA246"/>
    <mergeCell ref="AB245:AB246"/>
    <mergeCell ref="AC245:AC246"/>
    <mergeCell ref="AQ245:AQ246"/>
    <mergeCell ref="AR245:AR246"/>
    <mergeCell ref="X245:X246"/>
    <mergeCell ref="Y245:Y246"/>
    <mergeCell ref="Z245:Z246"/>
    <mergeCell ref="S245:S246"/>
    <mergeCell ref="T245:T246"/>
    <mergeCell ref="W245:W246"/>
    <mergeCell ref="AC247:AC248"/>
    <mergeCell ref="S249:S250"/>
    <mergeCell ref="T249:T250"/>
    <mergeCell ref="W249:W250"/>
    <mergeCell ref="H247:H248"/>
    <mergeCell ref="K247:K248"/>
    <mergeCell ref="L247:L248"/>
    <mergeCell ref="X247:X248"/>
    <mergeCell ref="AA247:AA248"/>
    <mergeCell ref="AB247:AB248"/>
    <mergeCell ref="Y247:Y248"/>
    <mergeCell ref="D247:D248"/>
    <mergeCell ref="E247:E248"/>
    <mergeCell ref="F247:F248"/>
    <mergeCell ref="E245:E246"/>
    <mergeCell ref="F245:F246"/>
    <mergeCell ref="G245:G246"/>
    <mergeCell ref="S251:S252"/>
    <mergeCell ref="T251:T252"/>
    <mergeCell ref="W251:W252"/>
    <mergeCell ref="M251:M252"/>
    <mergeCell ref="N251:N252"/>
    <mergeCell ref="P251:P252"/>
    <mergeCell ref="Q251:Q252"/>
    <mergeCell ref="R251:R252"/>
    <mergeCell ref="AA249:AA250"/>
    <mergeCell ref="AB249:AB250"/>
    <mergeCell ref="AC249:AC250"/>
    <mergeCell ref="AQ249:AQ250"/>
    <mergeCell ref="AR249:AR250"/>
    <mergeCell ref="X249:X250"/>
    <mergeCell ref="Y249:Y250"/>
    <mergeCell ref="Z249:Z250"/>
    <mergeCell ref="M249:M250"/>
    <mergeCell ref="N249:N250"/>
    <mergeCell ref="P249:P250"/>
    <mergeCell ref="Q249:Q250"/>
    <mergeCell ref="R249:R250"/>
    <mergeCell ref="U251:U252"/>
    <mergeCell ref="V249:V250"/>
    <mergeCell ref="V251:V252"/>
    <mergeCell ref="U249:U250"/>
    <mergeCell ref="L251:L252"/>
    <mergeCell ref="D251:D252"/>
    <mergeCell ref="E251:E252"/>
    <mergeCell ref="F251:F252"/>
    <mergeCell ref="G251:G252"/>
    <mergeCell ref="G257:G258"/>
    <mergeCell ref="AA255:AA256"/>
    <mergeCell ref="AB255:AB256"/>
    <mergeCell ref="AC255:AC256"/>
    <mergeCell ref="AQ255:AQ256"/>
    <mergeCell ref="AA251:AA252"/>
    <mergeCell ref="AB251:AB252"/>
    <mergeCell ref="AC251:AC252"/>
    <mergeCell ref="AQ251:AQ252"/>
    <mergeCell ref="AR255:AR256"/>
    <mergeCell ref="X255:X256"/>
    <mergeCell ref="Y255:Y256"/>
    <mergeCell ref="Z255:Z256"/>
    <mergeCell ref="S255:S256"/>
    <mergeCell ref="T255:T256"/>
    <mergeCell ref="W255:W256"/>
    <mergeCell ref="M255:M256"/>
    <mergeCell ref="N255:N256"/>
    <mergeCell ref="P255:P256"/>
    <mergeCell ref="Q255:Q256"/>
    <mergeCell ref="R255:R256"/>
    <mergeCell ref="H255:H256"/>
    <mergeCell ref="K255:K256"/>
    <mergeCell ref="AR251:AR252"/>
    <mergeCell ref="AA257:AA258"/>
    <mergeCell ref="Y251:Y252"/>
    <mergeCell ref="Z251:Z252"/>
    <mergeCell ref="AQ257:AQ258"/>
    <mergeCell ref="AR257:AR258"/>
    <mergeCell ref="X257:X258"/>
    <mergeCell ref="Y257:Y258"/>
    <mergeCell ref="Z257:Z258"/>
    <mergeCell ref="S257:S258"/>
    <mergeCell ref="T257:T258"/>
    <mergeCell ref="M257:M258"/>
    <mergeCell ref="N257:N258"/>
    <mergeCell ref="P257:P258"/>
    <mergeCell ref="Q257:Q258"/>
    <mergeCell ref="R257:R258"/>
    <mergeCell ref="H257:H258"/>
    <mergeCell ref="K257:K258"/>
    <mergeCell ref="L257:L258"/>
    <mergeCell ref="E257:E258"/>
    <mergeCell ref="F257:F258"/>
    <mergeCell ref="W257:W258"/>
    <mergeCell ref="D263:D264"/>
    <mergeCell ref="E263:E264"/>
    <mergeCell ref="F263:F264"/>
    <mergeCell ref="G263:G264"/>
    <mergeCell ref="H263:H264"/>
    <mergeCell ref="K263:K264"/>
    <mergeCell ref="L263:L264"/>
    <mergeCell ref="M263:M264"/>
    <mergeCell ref="N263:N264"/>
    <mergeCell ref="P263:P264"/>
    <mergeCell ref="Q263:Q264"/>
    <mergeCell ref="N265:N266"/>
    <mergeCell ref="X265:X266"/>
    <mergeCell ref="Y265:Y266"/>
    <mergeCell ref="P265:P266"/>
    <mergeCell ref="Q265:Q266"/>
    <mergeCell ref="R265:R266"/>
    <mergeCell ref="S265:S266"/>
    <mergeCell ref="T265:T266"/>
    <mergeCell ref="W265:W266"/>
    <mergeCell ref="E265:E266"/>
    <mergeCell ref="F265:F266"/>
    <mergeCell ref="G265:G266"/>
    <mergeCell ref="H265:H266"/>
    <mergeCell ref="K265:K266"/>
    <mergeCell ref="L265:L266"/>
    <mergeCell ref="M265:M266"/>
    <mergeCell ref="D265:D266"/>
    <mergeCell ref="AR267:AR268"/>
    <mergeCell ref="X267:X268"/>
    <mergeCell ref="Y267:Y268"/>
    <mergeCell ref="Z267:Z268"/>
    <mergeCell ref="S267:S268"/>
    <mergeCell ref="T267:T268"/>
    <mergeCell ref="AR263:AR264"/>
    <mergeCell ref="AQ263:AQ264"/>
    <mergeCell ref="M271:M272"/>
    <mergeCell ref="D271:D272"/>
    <mergeCell ref="E271:E272"/>
    <mergeCell ref="F271:F272"/>
    <mergeCell ref="G271:G272"/>
    <mergeCell ref="AA269:AA270"/>
    <mergeCell ref="AB269:AB270"/>
    <mergeCell ref="AC269:AC270"/>
    <mergeCell ref="AQ269:AQ270"/>
    <mergeCell ref="AR269:AR270"/>
    <mergeCell ref="X269:X270"/>
    <mergeCell ref="Y269:Y270"/>
    <mergeCell ref="Z269:Z270"/>
    <mergeCell ref="S269:S270"/>
    <mergeCell ref="T269:T270"/>
    <mergeCell ref="AQ271:AQ272"/>
    <mergeCell ref="X263:X264"/>
    <mergeCell ref="Y263:Y264"/>
    <mergeCell ref="R263:R264"/>
    <mergeCell ref="S263:S264"/>
    <mergeCell ref="T263:T264"/>
    <mergeCell ref="W263:W264"/>
    <mergeCell ref="AR271:AR272"/>
    <mergeCell ref="U271:U272"/>
    <mergeCell ref="D281:D282"/>
    <mergeCell ref="E281:E282"/>
    <mergeCell ref="F281:F282"/>
    <mergeCell ref="G281:G282"/>
    <mergeCell ref="H281:H282"/>
    <mergeCell ref="K281:K282"/>
    <mergeCell ref="L281:L282"/>
    <mergeCell ref="M281:M282"/>
    <mergeCell ref="N281:N282"/>
    <mergeCell ref="P281:P282"/>
    <mergeCell ref="Q281:Q282"/>
    <mergeCell ref="Y271:Y272"/>
    <mergeCell ref="Z271:Z272"/>
    <mergeCell ref="AA271:AA272"/>
    <mergeCell ref="AB271:AB272"/>
    <mergeCell ref="AC271:AC272"/>
    <mergeCell ref="S271:S272"/>
    <mergeCell ref="T271:T272"/>
    <mergeCell ref="W271:W272"/>
    <mergeCell ref="X271:X272"/>
    <mergeCell ref="N271:N272"/>
    <mergeCell ref="P271:P272"/>
    <mergeCell ref="Q271:Q272"/>
    <mergeCell ref="L271:L272"/>
    <mergeCell ref="R271:R272"/>
    <mergeCell ref="H271:H272"/>
    <mergeCell ref="K271:K272"/>
    <mergeCell ref="AC279:AC280"/>
    <mergeCell ref="X279:X280"/>
    <mergeCell ref="Y279:Y280"/>
    <mergeCell ref="F273:F274"/>
    <mergeCell ref="G273:G274"/>
    <mergeCell ref="D295:D296"/>
    <mergeCell ref="E295:E296"/>
    <mergeCell ref="F295:F296"/>
    <mergeCell ref="G295:G296"/>
    <mergeCell ref="H295:H296"/>
    <mergeCell ref="D293:D294"/>
    <mergeCell ref="E293:E294"/>
    <mergeCell ref="F293:F294"/>
    <mergeCell ref="G293:G294"/>
    <mergeCell ref="D291:D292"/>
    <mergeCell ref="E291:E292"/>
    <mergeCell ref="M285:M286"/>
    <mergeCell ref="N285:N286"/>
    <mergeCell ref="P285:P286"/>
    <mergeCell ref="Q285:Q286"/>
    <mergeCell ref="R285:R286"/>
    <mergeCell ref="H285:H286"/>
    <mergeCell ref="K285:K286"/>
    <mergeCell ref="L285:L286"/>
    <mergeCell ref="D285:D286"/>
    <mergeCell ref="E285:E286"/>
    <mergeCell ref="F285:F286"/>
    <mergeCell ref="G285:G286"/>
    <mergeCell ref="D289:D290"/>
    <mergeCell ref="E289:E290"/>
    <mergeCell ref="F289:F290"/>
    <mergeCell ref="G289:G290"/>
    <mergeCell ref="H289:H290"/>
    <mergeCell ref="D287:D288"/>
    <mergeCell ref="E287:E288"/>
    <mergeCell ref="F287:F288"/>
    <mergeCell ref="K295:K296"/>
    <mergeCell ref="AR283:AR284"/>
    <mergeCell ref="X283:X284"/>
    <mergeCell ref="Y283:Y284"/>
    <mergeCell ref="Z283:Z284"/>
    <mergeCell ref="S283:S284"/>
    <mergeCell ref="T283:T284"/>
    <mergeCell ref="W283:W284"/>
    <mergeCell ref="L291:L292"/>
    <mergeCell ref="M291:M292"/>
    <mergeCell ref="N291:N292"/>
    <mergeCell ref="P291:P292"/>
    <mergeCell ref="Q291:Q292"/>
    <mergeCell ref="R291:R292"/>
    <mergeCell ref="S291:S292"/>
    <mergeCell ref="AA285:AA286"/>
    <mergeCell ref="AB285:AB286"/>
    <mergeCell ref="AC285:AC286"/>
    <mergeCell ref="AQ285:AQ286"/>
    <mergeCell ref="AR285:AR286"/>
    <mergeCell ref="Z285:Z286"/>
    <mergeCell ref="AC291:AC292"/>
    <mergeCell ref="AQ291:AQ292"/>
    <mergeCell ref="AR291:AR292"/>
    <mergeCell ref="AR287:AR288"/>
    <mergeCell ref="AR289:AR290"/>
    <mergeCell ref="X285:X286"/>
    <mergeCell ref="Y285:Y286"/>
    <mergeCell ref="W285:W286"/>
    <mergeCell ref="S285:S286"/>
    <mergeCell ref="T285:T286"/>
    <mergeCell ref="Q289:Q290"/>
    <mergeCell ref="R289:R290"/>
    <mergeCell ref="AA283:AA284"/>
    <mergeCell ref="AB283:AB284"/>
    <mergeCell ref="AC283:AC284"/>
    <mergeCell ref="AQ283:AQ284"/>
    <mergeCell ref="AQ293:AQ294"/>
    <mergeCell ref="Z287:Z288"/>
    <mergeCell ref="AA287:AA288"/>
    <mergeCell ref="AB287:AB288"/>
    <mergeCell ref="AC287:AC288"/>
    <mergeCell ref="AQ287:AQ288"/>
    <mergeCell ref="Z289:Z290"/>
    <mergeCell ref="AA289:AA290"/>
    <mergeCell ref="AB289:AB290"/>
    <mergeCell ref="AC289:AC290"/>
    <mergeCell ref="AQ289:AQ290"/>
    <mergeCell ref="K289:K290"/>
    <mergeCell ref="L289:L290"/>
    <mergeCell ref="M289:M290"/>
    <mergeCell ref="N289:N290"/>
    <mergeCell ref="P289:P290"/>
    <mergeCell ref="U287:U288"/>
    <mergeCell ref="U289:U290"/>
    <mergeCell ref="U291:U292"/>
    <mergeCell ref="U293:U294"/>
    <mergeCell ref="R293:R294"/>
    <mergeCell ref="S293:S294"/>
    <mergeCell ref="K293:K294"/>
    <mergeCell ref="L293:L294"/>
    <mergeCell ref="M293:M294"/>
    <mergeCell ref="V287:V288"/>
    <mergeCell ref="V289:V290"/>
    <mergeCell ref="V291:V292"/>
    <mergeCell ref="AR293:AR294"/>
    <mergeCell ref="AQ295:AQ296"/>
    <mergeCell ref="AR295:AR296"/>
    <mergeCell ref="D305:D306"/>
    <mergeCell ref="E305:E306"/>
    <mergeCell ref="F305:F306"/>
    <mergeCell ref="G305:G306"/>
    <mergeCell ref="H305:H306"/>
    <mergeCell ref="K305:K306"/>
    <mergeCell ref="L305:L306"/>
    <mergeCell ref="M305:M306"/>
    <mergeCell ref="N305:N306"/>
    <mergeCell ref="AA293:AA294"/>
    <mergeCell ref="AB293:AB294"/>
    <mergeCell ref="AC293:AC294"/>
    <mergeCell ref="AA295:AA296"/>
    <mergeCell ref="AB295:AB296"/>
    <mergeCell ref="AC295:AC296"/>
    <mergeCell ref="X293:X294"/>
    <mergeCell ref="Y293:Y294"/>
    <mergeCell ref="Z293:Z294"/>
    <mergeCell ref="T295:T296"/>
    <mergeCell ref="W295:W296"/>
    <mergeCell ref="X295:X296"/>
    <mergeCell ref="Y295:Y296"/>
    <mergeCell ref="Z295:Z296"/>
    <mergeCell ref="T293:T294"/>
    <mergeCell ref="W293:W294"/>
    <mergeCell ref="N295:N296"/>
    <mergeCell ref="P295:P296"/>
    <mergeCell ref="Q295:Q296"/>
    <mergeCell ref="AQ305:AQ306"/>
    <mergeCell ref="AR305:AR306"/>
    <mergeCell ref="D307:D308"/>
    <mergeCell ref="E307:E308"/>
    <mergeCell ref="F307:F308"/>
    <mergeCell ref="G307:G308"/>
    <mergeCell ref="H307:H308"/>
    <mergeCell ref="K307:K308"/>
    <mergeCell ref="L307:L308"/>
    <mergeCell ref="M307:M308"/>
    <mergeCell ref="N307:N308"/>
    <mergeCell ref="P307:P308"/>
    <mergeCell ref="X305:X306"/>
    <mergeCell ref="Y305:Y306"/>
    <mergeCell ref="Z305:Z306"/>
    <mergeCell ref="AA305:AA306"/>
    <mergeCell ref="AB305:AB306"/>
    <mergeCell ref="W305:W306"/>
    <mergeCell ref="P305:P306"/>
    <mergeCell ref="Q305:Q306"/>
    <mergeCell ref="R305:R306"/>
    <mergeCell ref="S305:S306"/>
    <mergeCell ref="T305:T306"/>
    <mergeCell ref="AQ307:AQ308"/>
    <mergeCell ref="AR307:AR308"/>
    <mergeCell ref="Y307:Y308"/>
    <mergeCell ref="Z307:Z308"/>
    <mergeCell ref="AA307:AA308"/>
    <mergeCell ref="AB307:AB308"/>
    <mergeCell ref="AC307:AC308"/>
    <mergeCell ref="X307:X308"/>
    <mergeCell ref="Q307:Q308"/>
    <mergeCell ref="R307:R308"/>
    <mergeCell ref="D317:D318"/>
    <mergeCell ref="E317:E318"/>
    <mergeCell ref="F317:F318"/>
    <mergeCell ref="G317:G318"/>
    <mergeCell ref="H317:H318"/>
    <mergeCell ref="L317:L318"/>
    <mergeCell ref="M317:M318"/>
    <mergeCell ref="N317:N318"/>
    <mergeCell ref="P317:P318"/>
    <mergeCell ref="Q317:Q318"/>
    <mergeCell ref="R317:R318"/>
    <mergeCell ref="K317:K318"/>
    <mergeCell ref="X317:X318"/>
    <mergeCell ref="Y317:Y318"/>
    <mergeCell ref="S317:S318"/>
    <mergeCell ref="T317:T318"/>
    <mergeCell ref="W317:W318"/>
    <mergeCell ref="AR317:AR318"/>
    <mergeCell ref="Z317:Z318"/>
    <mergeCell ref="AA319:AA320"/>
    <mergeCell ref="AB319:AB320"/>
    <mergeCell ref="AC319:AC320"/>
    <mergeCell ref="AQ319:AQ320"/>
    <mergeCell ref="AR319:AR320"/>
    <mergeCell ref="X319:X320"/>
    <mergeCell ref="Y319:Y320"/>
    <mergeCell ref="Z319:Z320"/>
    <mergeCell ref="S319:S320"/>
    <mergeCell ref="T319:T320"/>
    <mergeCell ref="W319:W320"/>
    <mergeCell ref="D343:D344"/>
    <mergeCell ref="E343:E344"/>
    <mergeCell ref="F343:F344"/>
    <mergeCell ref="G343:G344"/>
    <mergeCell ref="K341:K342"/>
    <mergeCell ref="R343:R344"/>
    <mergeCell ref="H343:H344"/>
    <mergeCell ref="K343:K344"/>
    <mergeCell ref="L343:L344"/>
    <mergeCell ref="T341:T342"/>
    <mergeCell ref="W341:W342"/>
    <mergeCell ref="M341:M342"/>
    <mergeCell ref="N341:N342"/>
    <mergeCell ref="P341:P342"/>
    <mergeCell ref="Q341:Q342"/>
    <mergeCell ref="R341:R342"/>
    <mergeCell ref="V343:V344"/>
    <mergeCell ref="AA343:AA344"/>
    <mergeCell ref="AB343:AB344"/>
    <mergeCell ref="M319:M320"/>
    <mergeCell ref="N319:N320"/>
    <mergeCell ref="P319:P320"/>
    <mergeCell ref="Q319:Q320"/>
    <mergeCell ref="R319:R320"/>
    <mergeCell ref="H319:H320"/>
    <mergeCell ref="K319:K320"/>
    <mergeCell ref="L319:L320"/>
    <mergeCell ref="D319:D320"/>
    <mergeCell ref="E319:E320"/>
    <mergeCell ref="F319:F320"/>
    <mergeCell ref="G319:G320"/>
    <mergeCell ref="H341:H342"/>
    <mergeCell ref="L341:L342"/>
    <mergeCell ref="D341:D342"/>
    <mergeCell ref="E341:E342"/>
    <mergeCell ref="F341:F342"/>
    <mergeCell ref="G341:G342"/>
    <mergeCell ref="G325:G326"/>
    <mergeCell ref="H325:H326"/>
    <mergeCell ref="K325:K326"/>
    <mergeCell ref="G329:G330"/>
    <mergeCell ref="H329:H330"/>
    <mergeCell ref="K329:K330"/>
    <mergeCell ref="L329:L330"/>
    <mergeCell ref="M329:M330"/>
    <mergeCell ref="N329:N330"/>
    <mergeCell ref="P329:P330"/>
    <mergeCell ref="Q329:Q330"/>
    <mergeCell ref="R329:R330"/>
    <mergeCell ref="G339:G340"/>
    <mergeCell ref="D337:D338"/>
    <mergeCell ref="M343:M344"/>
    <mergeCell ref="N343:N344"/>
    <mergeCell ref="P343:P344"/>
    <mergeCell ref="Q343:Q344"/>
    <mergeCell ref="AC343:AC344"/>
    <mergeCell ref="AQ343:AQ344"/>
    <mergeCell ref="D363:D364"/>
    <mergeCell ref="E363:E364"/>
    <mergeCell ref="F363:F364"/>
    <mergeCell ref="G363:G364"/>
    <mergeCell ref="AA349:AA350"/>
    <mergeCell ref="AB349:AB350"/>
    <mergeCell ref="AC349:AC350"/>
    <mergeCell ref="AQ349:AQ350"/>
    <mergeCell ref="AR349:AR350"/>
    <mergeCell ref="X349:X350"/>
    <mergeCell ref="Y349:Y350"/>
    <mergeCell ref="Z349:Z350"/>
    <mergeCell ref="S349:S350"/>
    <mergeCell ref="T349:T350"/>
    <mergeCell ref="W349:W350"/>
    <mergeCell ref="M349:M350"/>
    <mergeCell ref="N349:N350"/>
    <mergeCell ref="P349:P350"/>
    <mergeCell ref="Q349:Q350"/>
    <mergeCell ref="R349:R350"/>
    <mergeCell ref="H349:H350"/>
    <mergeCell ref="K349:K350"/>
    <mergeCell ref="L349:L350"/>
    <mergeCell ref="D349:D350"/>
    <mergeCell ref="E349:E350"/>
    <mergeCell ref="F349:F350"/>
    <mergeCell ref="G349:G350"/>
    <mergeCell ref="AA363:AA364"/>
    <mergeCell ref="AB363:AB364"/>
    <mergeCell ref="AC363:AC364"/>
    <mergeCell ref="AQ363:AQ364"/>
    <mergeCell ref="AR363:AR364"/>
    <mergeCell ref="X363:X364"/>
    <mergeCell ref="Y363:Y364"/>
    <mergeCell ref="Z363:Z364"/>
    <mergeCell ref="S363:S364"/>
    <mergeCell ref="T363:T364"/>
    <mergeCell ref="W363:W364"/>
    <mergeCell ref="M363:M364"/>
    <mergeCell ref="N363:N364"/>
    <mergeCell ref="P363:P364"/>
    <mergeCell ref="Q363:Q364"/>
    <mergeCell ref="R363:R364"/>
    <mergeCell ref="H363:H364"/>
    <mergeCell ref="K363:K364"/>
    <mergeCell ref="L363:L364"/>
    <mergeCell ref="S351:S352"/>
    <mergeCell ref="P353:P354"/>
    <mergeCell ref="Q353:Q354"/>
    <mergeCell ref="R353:R354"/>
    <mergeCell ref="S353:S354"/>
    <mergeCell ref="V351:V352"/>
    <mergeCell ref="T353:T354"/>
    <mergeCell ref="V353:V354"/>
    <mergeCell ref="W355:W356"/>
    <mergeCell ref="X355:X356"/>
    <mergeCell ref="W351:W352"/>
    <mergeCell ref="X351:X352"/>
    <mergeCell ref="H369:H370"/>
    <mergeCell ref="K369:K370"/>
    <mergeCell ref="AQ367:AQ368"/>
    <mergeCell ref="AR367:AR368"/>
    <mergeCell ref="AC367:AC368"/>
    <mergeCell ref="X369:X370"/>
    <mergeCell ref="Y369:Y370"/>
    <mergeCell ref="Z369:Z370"/>
    <mergeCell ref="AA369:AA370"/>
    <mergeCell ref="AB369:AB370"/>
    <mergeCell ref="AC369:AC370"/>
    <mergeCell ref="X367:X368"/>
    <mergeCell ref="Y367:Y368"/>
    <mergeCell ref="Z367:Z368"/>
    <mergeCell ref="AA367:AA368"/>
    <mergeCell ref="AB367:AB368"/>
    <mergeCell ref="D367:D368"/>
    <mergeCell ref="E367:E368"/>
    <mergeCell ref="F367:F368"/>
    <mergeCell ref="G367:G368"/>
    <mergeCell ref="D369:D370"/>
    <mergeCell ref="E369:E370"/>
    <mergeCell ref="F369:F370"/>
    <mergeCell ref="G369:G370"/>
    <mergeCell ref="H365:H366"/>
    <mergeCell ref="K365:K366"/>
    <mergeCell ref="D365:D366"/>
    <mergeCell ref="E365:E366"/>
    <mergeCell ref="F365:F366"/>
    <mergeCell ref="G365:G366"/>
    <mergeCell ref="R365:R366"/>
    <mergeCell ref="S365:S366"/>
    <mergeCell ref="T365:T366"/>
    <mergeCell ref="W365:W366"/>
    <mergeCell ref="L367:L368"/>
    <mergeCell ref="M367:M368"/>
    <mergeCell ref="N367:N368"/>
    <mergeCell ref="P367:P368"/>
    <mergeCell ref="Q367:Q368"/>
    <mergeCell ref="L365:L366"/>
    <mergeCell ref="M365:M366"/>
    <mergeCell ref="N365:N366"/>
    <mergeCell ref="P365:P366"/>
    <mergeCell ref="Q365:Q366"/>
    <mergeCell ref="AC365:AC366"/>
    <mergeCell ref="X365:X366"/>
    <mergeCell ref="Y365:Y366"/>
    <mergeCell ref="Z365:Z366"/>
    <mergeCell ref="AA365:AA366"/>
    <mergeCell ref="AB365:AB366"/>
    <mergeCell ref="L59:L60"/>
    <mergeCell ref="M59:M60"/>
    <mergeCell ref="N59:N60"/>
    <mergeCell ref="P59:P60"/>
    <mergeCell ref="Q59:Q60"/>
    <mergeCell ref="R59:R60"/>
    <mergeCell ref="S59:S60"/>
    <mergeCell ref="T59:T60"/>
    <mergeCell ref="W59:W60"/>
    <mergeCell ref="AQ369:AQ370"/>
    <mergeCell ref="AR369:AR370"/>
    <mergeCell ref="L369:L370"/>
    <mergeCell ref="M369:M370"/>
    <mergeCell ref="N369:N370"/>
    <mergeCell ref="P369:P370"/>
    <mergeCell ref="Q369:Q370"/>
    <mergeCell ref="N83:N84"/>
    <mergeCell ref="P83:P84"/>
    <mergeCell ref="Q83:Q84"/>
    <mergeCell ref="R83:R84"/>
    <mergeCell ref="S83:S84"/>
    <mergeCell ref="T83:T84"/>
    <mergeCell ref="W83:W84"/>
    <mergeCell ref="X83:X84"/>
    <mergeCell ref="Y83:Y84"/>
    <mergeCell ref="Z83:Z84"/>
    <mergeCell ref="AQ365:AQ366"/>
    <mergeCell ref="AR365:AR366"/>
    <mergeCell ref="R369:R370"/>
    <mergeCell ref="S369:S370"/>
    <mergeCell ref="T369:T370"/>
    <mergeCell ref="W369:W370"/>
    <mergeCell ref="R367:R368"/>
    <mergeCell ref="S367:S368"/>
    <mergeCell ref="T367:T368"/>
    <mergeCell ref="W367:W368"/>
    <mergeCell ref="H367:H368"/>
    <mergeCell ref="K367:K368"/>
    <mergeCell ref="X59:X60"/>
    <mergeCell ref="Y59:Y60"/>
    <mergeCell ref="Z59:Z60"/>
    <mergeCell ref="AA59:AA60"/>
    <mergeCell ref="AB59:AB60"/>
    <mergeCell ref="AC59:AC60"/>
    <mergeCell ref="AQ59:AQ60"/>
    <mergeCell ref="AR59:AR60"/>
    <mergeCell ref="AA79:AA80"/>
    <mergeCell ref="AB79:AB80"/>
    <mergeCell ref="AC79:AC80"/>
    <mergeCell ref="AQ79:AQ80"/>
    <mergeCell ref="AR79:AR80"/>
    <mergeCell ref="V79:V80"/>
    <mergeCell ref="AB63:AB64"/>
    <mergeCell ref="AB61:AB62"/>
    <mergeCell ref="AB95:AB96"/>
    <mergeCell ref="AC95:AC96"/>
    <mergeCell ref="AQ95:AQ96"/>
    <mergeCell ref="AR95:AR96"/>
    <mergeCell ref="D83:D84"/>
    <mergeCell ref="E83:E84"/>
    <mergeCell ref="F83:F84"/>
    <mergeCell ref="G83:G84"/>
    <mergeCell ref="H83:H84"/>
    <mergeCell ref="K83:K84"/>
    <mergeCell ref="L83:L84"/>
    <mergeCell ref="M83:M84"/>
    <mergeCell ref="D59:D60"/>
    <mergeCell ref="E59:E60"/>
    <mergeCell ref="F59:F60"/>
    <mergeCell ref="G59:G60"/>
    <mergeCell ref="H59:H60"/>
    <mergeCell ref="K59:K60"/>
    <mergeCell ref="X79:X80"/>
    <mergeCell ref="Y79:Y80"/>
    <mergeCell ref="Z79:Z80"/>
    <mergeCell ref="D79:D80"/>
    <mergeCell ref="E79:E80"/>
    <mergeCell ref="F79:F80"/>
    <mergeCell ref="G79:G80"/>
    <mergeCell ref="H79:H80"/>
    <mergeCell ref="K79:K80"/>
    <mergeCell ref="L79:L80"/>
    <mergeCell ref="M79:M80"/>
    <mergeCell ref="N79:N80"/>
    <mergeCell ref="P79:P80"/>
    <mergeCell ref="Q79:Q80"/>
    <mergeCell ref="R79:R80"/>
    <mergeCell ref="S79:S80"/>
    <mergeCell ref="T79:T80"/>
    <mergeCell ref="W79:W80"/>
    <mergeCell ref="D93:D94"/>
    <mergeCell ref="E93:E94"/>
    <mergeCell ref="F93:F94"/>
    <mergeCell ref="G93:G94"/>
    <mergeCell ref="H93:H94"/>
    <mergeCell ref="K93:K94"/>
    <mergeCell ref="L93:L94"/>
    <mergeCell ref="M93:M94"/>
    <mergeCell ref="N93:N94"/>
    <mergeCell ref="P93:P94"/>
    <mergeCell ref="Q93:Q94"/>
    <mergeCell ref="R93:R94"/>
    <mergeCell ref="S93:S94"/>
    <mergeCell ref="T93:T94"/>
    <mergeCell ref="W93:W94"/>
    <mergeCell ref="X93:X94"/>
    <mergeCell ref="K95:K96"/>
    <mergeCell ref="U93:U94"/>
    <mergeCell ref="U95:U96"/>
    <mergeCell ref="F95:F96"/>
    <mergeCell ref="G95:G96"/>
    <mergeCell ref="V95:V96"/>
    <mergeCell ref="AC103:AC104"/>
    <mergeCell ref="AQ103:AQ104"/>
    <mergeCell ref="AR103:AR104"/>
    <mergeCell ref="D117:D118"/>
    <mergeCell ref="E117:E118"/>
    <mergeCell ref="F117:F118"/>
    <mergeCell ref="G117:G118"/>
    <mergeCell ref="H117:H118"/>
    <mergeCell ref="K117:K118"/>
    <mergeCell ref="L117:L118"/>
    <mergeCell ref="M117:M118"/>
    <mergeCell ref="N117:N118"/>
    <mergeCell ref="P117:P118"/>
    <mergeCell ref="Q117:Q118"/>
    <mergeCell ref="R117:R118"/>
    <mergeCell ref="S117:S118"/>
    <mergeCell ref="D111:D112"/>
    <mergeCell ref="E111:E112"/>
    <mergeCell ref="F111:F112"/>
    <mergeCell ref="G111:G112"/>
    <mergeCell ref="H111:H112"/>
    <mergeCell ref="K111:K112"/>
    <mergeCell ref="L111:L112"/>
    <mergeCell ref="M111:M112"/>
    <mergeCell ref="N111:N112"/>
    <mergeCell ref="P111:P112"/>
    <mergeCell ref="Q111:Q112"/>
    <mergeCell ref="R111:R112"/>
    <mergeCell ref="S111:S112"/>
    <mergeCell ref="D115:D116"/>
    <mergeCell ref="E115:E116"/>
    <mergeCell ref="F115:F116"/>
    <mergeCell ref="G115:G116"/>
    <mergeCell ref="H115:H116"/>
    <mergeCell ref="K115:K116"/>
    <mergeCell ref="L115:L116"/>
    <mergeCell ref="M115:M116"/>
    <mergeCell ref="N115:N116"/>
    <mergeCell ref="P115:P116"/>
    <mergeCell ref="Q115:Q116"/>
    <mergeCell ref="R115:R116"/>
    <mergeCell ref="S115:S116"/>
    <mergeCell ref="T115:T116"/>
    <mergeCell ref="T113:T114"/>
    <mergeCell ref="W113:W114"/>
    <mergeCell ref="K113:K114"/>
    <mergeCell ref="L113:L114"/>
    <mergeCell ref="M113:M114"/>
    <mergeCell ref="N113:N114"/>
    <mergeCell ref="P113:P114"/>
    <mergeCell ref="D113:D114"/>
    <mergeCell ref="E113:E114"/>
    <mergeCell ref="F113:F114"/>
    <mergeCell ref="G113:G114"/>
    <mergeCell ref="H113:H114"/>
    <mergeCell ref="V115:V116"/>
    <mergeCell ref="D371:D372"/>
    <mergeCell ref="E371:E372"/>
    <mergeCell ref="F371:F372"/>
    <mergeCell ref="G371:G372"/>
    <mergeCell ref="H371:H372"/>
    <mergeCell ref="AA119:AA120"/>
    <mergeCell ref="AB119:AB120"/>
    <mergeCell ref="AC119:AC120"/>
    <mergeCell ref="AQ119:AQ120"/>
    <mergeCell ref="AR119:AR120"/>
    <mergeCell ref="X119:X120"/>
    <mergeCell ref="Y119:Y120"/>
    <mergeCell ref="Z119:Z120"/>
    <mergeCell ref="S119:S120"/>
    <mergeCell ref="T119:T120"/>
    <mergeCell ref="W119:W120"/>
    <mergeCell ref="AB117:AB118"/>
    <mergeCell ref="AC117:AC118"/>
    <mergeCell ref="AQ117:AQ118"/>
    <mergeCell ref="AR117:AR118"/>
    <mergeCell ref="D119:D120"/>
    <mergeCell ref="E119:E120"/>
    <mergeCell ref="F119:F120"/>
    <mergeCell ref="G119:G120"/>
    <mergeCell ref="H119:H120"/>
    <mergeCell ref="K119:K120"/>
    <mergeCell ref="L119:L120"/>
    <mergeCell ref="M119:M120"/>
    <mergeCell ref="N119:N120"/>
    <mergeCell ref="P119:P120"/>
    <mergeCell ref="Q119:Q120"/>
    <mergeCell ref="R119:R120"/>
    <mergeCell ref="AQ371:AQ372"/>
    <mergeCell ref="AR371:AR372"/>
    <mergeCell ref="Y371:Y372"/>
    <mergeCell ref="Z371:Z372"/>
    <mergeCell ref="AA371:AA372"/>
    <mergeCell ref="AB371:AB372"/>
    <mergeCell ref="AC371:AC372"/>
    <mergeCell ref="X371:X372"/>
    <mergeCell ref="Q371:Q372"/>
    <mergeCell ref="R371:R372"/>
    <mergeCell ref="S371:S372"/>
    <mergeCell ref="T371:T372"/>
    <mergeCell ref="W371:W372"/>
    <mergeCell ref="AC273:AC274"/>
    <mergeCell ref="AC267:AC268"/>
    <mergeCell ref="AB257:AB258"/>
    <mergeCell ref="AC257:AC258"/>
    <mergeCell ref="Q259:Q260"/>
    <mergeCell ref="AR237:AR238"/>
    <mergeCell ref="P273:P274"/>
    <mergeCell ref="Q273:Q274"/>
    <mergeCell ref="R273:R274"/>
    <mergeCell ref="S273:S274"/>
    <mergeCell ref="T273:T274"/>
    <mergeCell ref="W273:W274"/>
    <mergeCell ref="X273:X274"/>
    <mergeCell ref="K371:K372"/>
    <mergeCell ref="L371:L372"/>
    <mergeCell ref="M371:M372"/>
    <mergeCell ref="N371:N372"/>
    <mergeCell ref="P371:P372"/>
    <mergeCell ref="AQ273:AQ274"/>
    <mergeCell ref="AR273:AR274"/>
    <mergeCell ref="D275:D276"/>
    <mergeCell ref="E275:E276"/>
    <mergeCell ref="F275:F276"/>
    <mergeCell ref="G275:G276"/>
    <mergeCell ref="H275:H276"/>
    <mergeCell ref="K275:K276"/>
    <mergeCell ref="L275:L276"/>
    <mergeCell ref="M275:M276"/>
    <mergeCell ref="N275:N276"/>
    <mergeCell ref="P275:P276"/>
    <mergeCell ref="Q275:Q276"/>
    <mergeCell ref="R275:R276"/>
    <mergeCell ref="S275:S276"/>
    <mergeCell ref="T275:T276"/>
    <mergeCell ref="W275:W276"/>
    <mergeCell ref="X275:X276"/>
    <mergeCell ref="Y275:Y276"/>
    <mergeCell ref="Z275:Z276"/>
    <mergeCell ref="AA275:AA276"/>
    <mergeCell ref="AB275:AB276"/>
    <mergeCell ref="AC275:AC276"/>
    <mergeCell ref="AQ275:AQ276"/>
    <mergeCell ref="AR275:AR276"/>
    <mergeCell ref="D273:D274"/>
    <mergeCell ref="E273:E274"/>
    <mergeCell ref="H273:H274"/>
    <mergeCell ref="Z273:Z274"/>
    <mergeCell ref="L273:L274"/>
    <mergeCell ref="AA267:AA268"/>
    <mergeCell ref="AB267:AB268"/>
    <mergeCell ref="K273:K274"/>
    <mergeCell ref="N261:N262"/>
    <mergeCell ref="P261:P262"/>
    <mergeCell ref="Q261:Q262"/>
    <mergeCell ref="R261:R262"/>
    <mergeCell ref="H261:H262"/>
    <mergeCell ref="K261:K262"/>
    <mergeCell ref="L261:L262"/>
    <mergeCell ref="X253:X254"/>
    <mergeCell ref="G261:G262"/>
    <mergeCell ref="Y253:Y254"/>
    <mergeCell ref="L259:L260"/>
    <mergeCell ref="M259:M260"/>
    <mergeCell ref="P259:P260"/>
    <mergeCell ref="M269:M270"/>
    <mergeCell ref="N269:N270"/>
    <mergeCell ref="P269:P270"/>
    <mergeCell ref="Q269:Q270"/>
    <mergeCell ref="R269:R270"/>
    <mergeCell ref="H269:H270"/>
    <mergeCell ref="K269:K270"/>
    <mergeCell ref="L269:L270"/>
    <mergeCell ref="G259:G260"/>
    <mergeCell ref="H259:H260"/>
    <mergeCell ref="K259:K260"/>
    <mergeCell ref="U267:U268"/>
    <mergeCell ref="U269:U270"/>
    <mergeCell ref="D145:D146"/>
    <mergeCell ref="E145:E146"/>
    <mergeCell ref="F145:F146"/>
    <mergeCell ref="G145:G146"/>
    <mergeCell ref="H145:H146"/>
    <mergeCell ref="K145:K146"/>
    <mergeCell ref="L145:L146"/>
    <mergeCell ref="M145:M146"/>
    <mergeCell ref="N145:N146"/>
    <mergeCell ref="P145:P146"/>
    <mergeCell ref="Q145:Q146"/>
    <mergeCell ref="R145:R146"/>
    <mergeCell ref="S145:S146"/>
    <mergeCell ref="T145:T146"/>
    <mergeCell ref="W145:W146"/>
    <mergeCell ref="D261:D262"/>
    <mergeCell ref="E261:E262"/>
    <mergeCell ref="F261:F262"/>
    <mergeCell ref="S253:S254"/>
    <mergeCell ref="T253:T254"/>
    <mergeCell ref="W253:W254"/>
    <mergeCell ref="N259:N260"/>
    <mergeCell ref="D255:D256"/>
    <mergeCell ref="E255:E256"/>
    <mergeCell ref="F255:F256"/>
    <mergeCell ref="G255:G256"/>
    <mergeCell ref="L255:L256"/>
    <mergeCell ref="D259:D260"/>
    <mergeCell ref="E259:E260"/>
    <mergeCell ref="F259:F260"/>
    <mergeCell ref="D257:D258"/>
    <mergeCell ref="R259:R260"/>
    <mergeCell ref="M237:M238"/>
    <mergeCell ref="N237:N238"/>
    <mergeCell ref="P237:P238"/>
    <mergeCell ref="Q237:Q238"/>
    <mergeCell ref="R237:R238"/>
    <mergeCell ref="S237:S238"/>
    <mergeCell ref="T237:T238"/>
    <mergeCell ref="W237:W238"/>
    <mergeCell ref="X237:X238"/>
    <mergeCell ref="Y237:Y238"/>
    <mergeCell ref="Z237:Z238"/>
    <mergeCell ref="AA237:AA238"/>
    <mergeCell ref="AB237:AB238"/>
    <mergeCell ref="X145:X146"/>
    <mergeCell ref="Y145:Y146"/>
    <mergeCell ref="V165:V166"/>
    <mergeCell ref="V167:V168"/>
    <mergeCell ref="V169:V170"/>
    <mergeCell ref="V171:V172"/>
    <mergeCell ref="V173:V174"/>
    <mergeCell ref="V175:V176"/>
    <mergeCell ref="V177:V178"/>
    <mergeCell ref="V179:V180"/>
    <mergeCell ref="V181:V182"/>
    <mergeCell ref="V183:V184"/>
    <mergeCell ref="V185:V186"/>
    <mergeCell ref="V187:V188"/>
    <mergeCell ref="V189:V190"/>
    <mergeCell ref="V191:V192"/>
    <mergeCell ref="V199:V200"/>
    <mergeCell ref="W223:W224"/>
    <mergeCell ref="M223:M224"/>
    <mergeCell ref="AA115:AA116"/>
    <mergeCell ref="W115:W116"/>
    <mergeCell ref="T111:T112"/>
    <mergeCell ref="W111:W112"/>
    <mergeCell ref="X111:X112"/>
    <mergeCell ref="Y111:Y112"/>
    <mergeCell ref="Y95:Y96"/>
    <mergeCell ref="Z95:Z96"/>
    <mergeCell ref="AA95:AA96"/>
    <mergeCell ref="AQ235:AQ236"/>
    <mergeCell ref="AR235:AR236"/>
    <mergeCell ref="G287:G288"/>
    <mergeCell ref="H287:H288"/>
    <mergeCell ref="K287:K288"/>
    <mergeCell ref="L287:L288"/>
    <mergeCell ref="M287:M288"/>
    <mergeCell ref="N287:N288"/>
    <mergeCell ref="P287:P288"/>
    <mergeCell ref="Q287:Q288"/>
    <mergeCell ref="R287:R288"/>
    <mergeCell ref="S287:S288"/>
    <mergeCell ref="T287:T288"/>
    <mergeCell ref="W287:W288"/>
    <mergeCell ref="X287:X288"/>
    <mergeCell ref="Y287:Y288"/>
    <mergeCell ref="W281:W282"/>
    <mergeCell ref="M261:M262"/>
    <mergeCell ref="AA273:AA274"/>
    <mergeCell ref="AB273:AB274"/>
    <mergeCell ref="M273:M274"/>
    <mergeCell ref="N273:N274"/>
    <mergeCell ref="L237:L238"/>
    <mergeCell ref="Q235:Q236"/>
    <mergeCell ref="R235:R236"/>
    <mergeCell ref="S235:S236"/>
    <mergeCell ref="T235:T236"/>
    <mergeCell ref="G321:G322"/>
    <mergeCell ref="H321:H322"/>
    <mergeCell ref="K321:K322"/>
    <mergeCell ref="L321:L322"/>
    <mergeCell ref="M321:M322"/>
    <mergeCell ref="N321:N322"/>
    <mergeCell ref="P321:P322"/>
    <mergeCell ref="Q321:Q322"/>
    <mergeCell ref="R321:R322"/>
    <mergeCell ref="S321:S322"/>
    <mergeCell ref="T321:T322"/>
    <mergeCell ref="W321:W322"/>
    <mergeCell ref="X321:X322"/>
    <mergeCell ref="G269:G270"/>
    <mergeCell ref="S295:S296"/>
    <mergeCell ref="N293:N294"/>
    <mergeCell ref="P293:P294"/>
    <mergeCell ref="Q293:Q294"/>
    <mergeCell ref="L295:L296"/>
    <mergeCell ref="M295:M296"/>
    <mergeCell ref="H293:H294"/>
    <mergeCell ref="H251:H252"/>
    <mergeCell ref="K251:K252"/>
    <mergeCell ref="V241:V242"/>
    <mergeCell ref="V243:V244"/>
    <mergeCell ref="V245:V246"/>
    <mergeCell ref="V247:V248"/>
    <mergeCell ref="K237:K238"/>
    <mergeCell ref="AR115:AR116"/>
    <mergeCell ref="AB115:AB116"/>
    <mergeCell ref="N235:N236"/>
    <mergeCell ref="S289:S290"/>
    <mergeCell ref="T289:T290"/>
    <mergeCell ref="W289:W290"/>
    <mergeCell ref="X289:X290"/>
    <mergeCell ref="Y289:Y290"/>
    <mergeCell ref="W235:W236"/>
    <mergeCell ref="X235:X236"/>
    <mergeCell ref="Y235:Y236"/>
    <mergeCell ref="X281:X282"/>
    <mergeCell ref="Y281:Y282"/>
    <mergeCell ref="R281:R282"/>
    <mergeCell ref="S281:S282"/>
    <mergeCell ref="T281:T282"/>
    <mergeCell ref="L129:L130"/>
    <mergeCell ref="M129:M130"/>
    <mergeCell ref="N129:N130"/>
    <mergeCell ref="P129:P130"/>
    <mergeCell ref="Q129:Q130"/>
    <mergeCell ref="R129:R130"/>
    <mergeCell ref="S129:S130"/>
    <mergeCell ref="T129:T130"/>
    <mergeCell ref="W129:W130"/>
    <mergeCell ref="X129:X130"/>
    <mergeCell ref="Y129:Y130"/>
    <mergeCell ref="L127:L128"/>
    <mergeCell ref="M127:M128"/>
    <mergeCell ref="N127:N128"/>
    <mergeCell ref="P127:P128"/>
    <mergeCell ref="Q127:Q128"/>
    <mergeCell ref="AC237:AC238"/>
    <mergeCell ref="AQ237:AQ238"/>
    <mergeCell ref="AC145:AC146"/>
    <mergeCell ref="AQ145:AQ146"/>
    <mergeCell ref="AR145:AR146"/>
    <mergeCell ref="Z235:Z236"/>
    <mergeCell ref="AA235:AA236"/>
    <mergeCell ref="AB235:AB236"/>
    <mergeCell ref="AC235:AC236"/>
    <mergeCell ref="P235:P236"/>
    <mergeCell ref="D323:D324"/>
    <mergeCell ref="E323:E324"/>
    <mergeCell ref="F323:F324"/>
    <mergeCell ref="G323:G324"/>
    <mergeCell ref="H323:H324"/>
    <mergeCell ref="K323:K324"/>
    <mergeCell ref="L323:L324"/>
    <mergeCell ref="M323:M324"/>
    <mergeCell ref="N323:N324"/>
    <mergeCell ref="P323:P324"/>
    <mergeCell ref="Q323:Q324"/>
    <mergeCell ref="R323:R324"/>
    <mergeCell ref="S323:S324"/>
    <mergeCell ref="T323:T324"/>
    <mergeCell ref="W323:W324"/>
    <mergeCell ref="X323:X324"/>
    <mergeCell ref="Y323:Y324"/>
    <mergeCell ref="Z323:Z324"/>
    <mergeCell ref="AA323:AA324"/>
    <mergeCell ref="AB323:AB324"/>
    <mergeCell ref="AC323:AC324"/>
    <mergeCell ref="Y273:Y274"/>
    <mergeCell ref="D321:D322"/>
    <mergeCell ref="E321:E322"/>
    <mergeCell ref="F321:F322"/>
    <mergeCell ref="AC325:AC326"/>
    <mergeCell ref="AQ325:AQ326"/>
    <mergeCell ref="AR325:AR326"/>
    <mergeCell ref="D327:D328"/>
    <mergeCell ref="E327:E328"/>
    <mergeCell ref="F327:F328"/>
    <mergeCell ref="G327:G328"/>
    <mergeCell ref="H327:H328"/>
    <mergeCell ref="K327:K328"/>
    <mergeCell ref="L327:L328"/>
    <mergeCell ref="M327:M328"/>
    <mergeCell ref="N327:N328"/>
    <mergeCell ref="P327:P328"/>
    <mergeCell ref="Q327:Q328"/>
    <mergeCell ref="R327:R328"/>
    <mergeCell ref="S327:S328"/>
    <mergeCell ref="T327:T328"/>
    <mergeCell ref="W327:W328"/>
    <mergeCell ref="X327:X328"/>
    <mergeCell ref="Y327:Y328"/>
    <mergeCell ref="Z327:Z328"/>
    <mergeCell ref="AA327:AA328"/>
    <mergeCell ref="AB327:AB328"/>
    <mergeCell ref="AC327:AC328"/>
    <mergeCell ref="AQ327:AQ328"/>
    <mergeCell ref="AR327:AR328"/>
    <mergeCell ref="D325:D326"/>
    <mergeCell ref="E325:E326"/>
    <mergeCell ref="AR321:AR322"/>
    <mergeCell ref="X329:X330"/>
    <mergeCell ref="Y329:Y330"/>
    <mergeCell ref="X325:X326"/>
    <mergeCell ref="Y325:Y326"/>
    <mergeCell ref="Z325:Z326"/>
    <mergeCell ref="AA325:AA326"/>
    <mergeCell ref="AB325:AB326"/>
    <mergeCell ref="L325:L326"/>
    <mergeCell ref="M325:M326"/>
    <mergeCell ref="N325:N326"/>
    <mergeCell ref="P325:P326"/>
    <mergeCell ref="Q325:Q326"/>
    <mergeCell ref="R325:R326"/>
    <mergeCell ref="Z329:Z330"/>
    <mergeCell ref="AA329:AA330"/>
    <mergeCell ref="AB329:AB330"/>
    <mergeCell ref="AR323:AR324"/>
    <mergeCell ref="AC329:AC330"/>
    <mergeCell ref="AQ329:AQ330"/>
    <mergeCell ref="AR329:AR330"/>
    <mergeCell ref="V327:V328"/>
    <mergeCell ref="V329:V330"/>
    <mergeCell ref="D331:D332"/>
    <mergeCell ref="E331:E332"/>
    <mergeCell ref="F331:F332"/>
    <mergeCell ref="G331:G332"/>
    <mergeCell ref="H331:H332"/>
    <mergeCell ref="K331:K332"/>
    <mergeCell ref="L331:L332"/>
    <mergeCell ref="M331:M332"/>
    <mergeCell ref="N331:N332"/>
    <mergeCell ref="P331:P332"/>
    <mergeCell ref="Q331:Q332"/>
    <mergeCell ref="R331:R332"/>
    <mergeCell ref="S331:S332"/>
    <mergeCell ref="T331:T332"/>
    <mergeCell ref="W331:W332"/>
    <mergeCell ref="X331:X332"/>
    <mergeCell ref="Y331:Y332"/>
    <mergeCell ref="V331:V332"/>
    <mergeCell ref="Z331:Z332"/>
    <mergeCell ref="AA331:AA332"/>
    <mergeCell ref="AB331:AB332"/>
    <mergeCell ref="AC331:AC332"/>
    <mergeCell ref="AQ331:AQ332"/>
    <mergeCell ref="AR331:AR332"/>
    <mergeCell ref="D329:D330"/>
    <mergeCell ref="E329:E330"/>
    <mergeCell ref="F329:F330"/>
    <mergeCell ref="S329:S330"/>
    <mergeCell ref="T329:T330"/>
    <mergeCell ref="W329:W330"/>
    <mergeCell ref="E129:E130"/>
    <mergeCell ref="F129:F130"/>
    <mergeCell ref="G129:G130"/>
    <mergeCell ref="H129:H130"/>
    <mergeCell ref="K129:K130"/>
    <mergeCell ref="AA131:AA132"/>
    <mergeCell ref="AB131:AB132"/>
    <mergeCell ref="AC131:AC132"/>
    <mergeCell ref="AQ131:AQ132"/>
    <mergeCell ref="AR131:AR132"/>
    <mergeCell ref="D131:D132"/>
    <mergeCell ref="E131:E132"/>
    <mergeCell ref="F131:F132"/>
    <mergeCell ref="G131:G132"/>
    <mergeCell ref="H131:H132"/>
    <mergeCell ref="K131:K132"/>
    <mergeCell ref="L131:L132"/>
    <mergeCell ref="M131:M132"/>
    <mergeCell ref="N131:N132"/>
    <mergeCell ref="P131:P132"/>
    <mergeCell ref="T131:T132"/>
    <mergeCell ref="W131:W132"/>
    <mergeCell ref="X131:X132"/>
    <mergeCell ref="Y131:Y132"/>
    <mergeCell ref="Z131:Z132"/>
    <mergeCell ref="V29:V30"/>
    <mergeCell ref="V31:V32"/>
    <mergeCell ref="V33:V34"/>
    <mergeCell ref="V35:V36"/>
    <mergeCell ref="V37:V38"/>
    <mergeCell ref="V39:V40"/>
    <mergeCell ref="V45:V46"/>
    <mergeCell ref="V47:V48"/>
    <mergeCell ref="V49:V50"/>
    <mergeCell ref="V51:V52"/>
    <mergeCell ref="V53:V54"/>
    <mergeCell ref="V55:V56"/>
    <mergeCell ref="V57:V58"/>
    <mergeCell ref="V59:V60"/>
    <mergeCell ref="V61:V62"/>
    <mergeCell ref="V63:V64"/>
    <mergeCell ref="V65:V66"/>
    <mergeCell ref="V81:V82"/>
    <mergeCell ref="V83:V84"/>
    <mergeCell ref="V85:V86"/>
    <mergeCell ref="V87:V88"/>
    <mergeCell ref="V89:V90"/>
    <mergeCell ref="V91:V92"/>
    <mergeCell ref="V93:V94"/>
    <mergeCell ref="Z115:Z116"/>
    <mergeCell ref="W91:W92"/>
    <mergeCell ref="X49:X50"/>
    <mergeCell ref="V107:V108"/>
    <mergeCell ref="V109:V110"/>
    <mergeCell ref="V111:V112"/>
    <mergeCell ref="V113:V114"/>
    <mergeCell ref="V117:V118"/>
    <mergeCell ref="V119:V120"/>
    <mergeCell ref="V121:V122"/>
    <mergeCell ref="V123:V124"/>
    <mergeCell ref="V125:V126"/>
    <mergeCell ref="V127:V128"/>
    <mergeCell ref="V129:V130"/>
    <mergeCell ref="V131:V132"/>
    <mergeCell ref="V133:V134"/>
    <mergeCell ref="V135:V136"/>
    <mergeCell ref="V137:V138"/>
    <mergeCell ref="V139:V140"/>
    <mergeCell ref="V141:V142"/>
    <mergeCell ref="V143:V144"/>
    <mergeCell ref="V145:V146"/>
    <mergeCell ref="V147:V148"/>
    <mergeCell ref="V149:V150"/>
    <mergeCell ref="V205:V206"/>
    <mergeCell ref="V207:V208"/>
    <mergeCell ref="V209:V210"/>
    <mergeCell ref="V211:V212"/>
    <mergeCell ref="V213:V214"/>
    <mergeCell ref="V215:V216"/>
    <mergeCell ref="V217:V218"/>
    <mergeCell ref="V219:V220"/>
    <mergeCell ref="V221:V222"/>
    <mergeCell ref="V223:V224"/>
    <mergeCell ref="V225:V226"/>
    <mergeCell ref="V227:V228"/>
    <mergeCell ref="V229:V230"/>
    <mergeCell ref="V235:V236"/>
    <mergeCell ref="V237:V238"/>
    <mergeCell ref="V239:V240"/>
    <mergeCell ref="V253:V254"/>
    <mergeCell ref="V255:V256"/>
    <mergeCell ref="V257:V258"/>
    <mergeCell ref="V259:V260"/>
    <mergeCell ref="V261:V262"/>
    <mergeCell ref="V263:V264"/>
    <mergeCell ref="V265:V266"/>
    <mergeCell ref="V267:V268"/>
    <mergeCell ref="V269:V270"/>
    <mergeCell ref="V271:V272"/>
    <mergeCell ref="V273:V274"/>
    <mergeCell ref="V275:V276"/>
    <mergeCell ref="V277:V278"/>
    <mergeCell ref="V279:V280"/>
    <mergeCell ref="V281:V282"/>
    <mergeCell ref="V283:V284"/>
    <mergeCell ref="V285:V286"/>
    <mergeCell ref="V293:V294"/>
    <mergeCell ref="V295:V296"/>
    <mergeCell ref="V297:V298"/>
    <mergeCell ref="V299:V300"/>
    <mergeCell ref="V301:V302"/>
    <mergeCell ref="V309:V310"/>
    <mergeCell ref="V311:V312"/>
    <mergeCell ref="V313:V314"/>
    <mergeCell ref="V315:V316"/>
    <mergeCell ref="V317:V318"/>
    <mergeCell ref="V319:V320"/>
    <mergeCell ref="V321:V322"/>
    <mergeCell ref="V323:V324"/>
    <mergeCell ref="V325:V326"/>
    <mergeCell ref="V333:V334"/>
    <mergeCell ref="V335:V336"/>
    <mergeCell ref="V337:V338"/>
    <mergeCell ref="V339:V340"/>
    <mergeCell ref="V341:V342"/>
    <mergeCell ref="V345:V346"/>
    <mergeCell ref="V347:V348"/>
    <mergeCell ref="V349:V350"/>
    <mergeCell ref="V363:V364"/>
    <mergeCell ref="V365:V366"/>
    <mergeCell ref="V367:V368"/>
    <mergeCell ref="V369:V370"/>
    <mergeCell ref="V371:V372"/>
    <mergeCell ref="U5:U6"/>
    <mergeCell ref="U7:U8"/>
    <mergeCell ref="U9:U10"/>
    <mergeCell ref="U11:U12"/>
    <mergeCell ref="U13:U14"/>
    <mergeCell ref="U15:U16"/>
    <mergeCell ref="U17:U18"/>
    <mergeCell ref="U19:U20"/>
    <mergeCell ref="U21:U22"/>
    <mergeCell ref="U23:U24"/>
    <mergeCell ref="U25:U26"/>
    <mergeCell ref="U27:U28"/>
    <mergeCell ref="U29:U30"/>
    <mergeCell ref="U31:U32"/>
    <mergeCell ref="U33:U34"/>
    <mergeCell ref="U35:U36"/>
    <mergeCell ref="U37:U38"/>
    <mergeCell ref="U39:U40"/>
    <mergeCell ref="U41:U42"/>
    <mergeCell ref="U43:U44"/>
    <mergeCell ref="U45:U46"/>
    <mergeCell ref="U47:U48"/>
    <mergeCell ref="U49:U50"/>
    <mergeCell ref="U51:U52"/>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87:U88"/>
    <mergeCell ref="U89:U90"/>
    <mergeCell ref="U91:U92"/>
    <mergeCell ref="U109:U110"/>
    <mergeCell ref="U111:U112"/>
    <mergeCell ref="U113:U114"/>
    <mergeCell ref="U115:U116"/>
    <mergeCell ref="U117:U118"/>
    <mergeCell ref="U119:U120"/>
    <mergeCell ref="U121:U122"/>
    <mergeCell ref="U123:U124"/>
    <mergeCell ref="U125:U126"/>
    <mergeCell ref="U127:U128"/>
    <mergeCell ref="U129:U130"/>
    <mergeCell ref="U131:U132"/>
    <mergeCell ref="U133:U134"/>
    <mergeCell ref="U135:U136"/>
    <mergeCell ref="U137:U138"/>
    <mergeCell ref="U139:U140"/>
    <mergeCell ref="U141:U142"/>
    <mergeCell ref="U143:U144"/>
    <mergeCell ref="U145:U146"/>
    <mergeCell ref="U147:U148"/>
    <mergeCell ref="U149:U150"/>
    <mergeCell ref="U151:U152"/>
    <mergeCell ref="U153:U154"/>
    <mergeCell ref="U155:U156"/>
    <mergeCell ref="U163:U164"/>
    <mergeCell ref="U165:U166"/>
    <mergeCell ref="U167:U168"/>
    <mergeCell ref="U169:U170"/>
    <mergeCell ref="U171:U172"/>
    <mergeCell ref="U175:U176"/>
    <mergeCell ref="U177:U178"/>
    <mergeCell ref="U179:U180"/>
    <mergeCell ref="U181:U182"/>
    <mergeCell ref="U183:U184"/>
    <mergeCell ref="U185:U186"/>
    <mergeCell ref="U187:U188"/>
    <mergeCell ref="U189:U190"/>
    <mergeCell ref="U191:U192"/>
    <mergeCell ref="U193:U194"/>
    <mergeCell ref="U195:U196"/>
    <mergeCell ref="U197:U198"/>
    <mergeCell ref="U199:U200"/>
    <mergeCell ref="U201:U202"/>
    <mergeCell ref="U203:U204"/>
    <mergeCell ref="U205:U206"/>
    <mergeCell ref="U207:U208"/>
    <mergeCell ref="U229:U230"/>
    <mergeCell ref="U231:U232"/>
    <mergeCell ref="U233:U234"/>
    <mergeCell ref="U235:U236"/>
    <mergeCell ref="U237:U238"/>
    <mergeCell ref="U239:U240"/>
    <mergeCell ref="U241:U242"/>
    <mergeCell ref="U243:U244"/>
    <mergeCell ref="U245:U246"/>
    <mergeCell ref="U247:U248"/>
    <mergeCell ref="U253:U254"/>
    <mergeCell ref="U255:U256"/>
    <mergeCell ref="U257:U258"/>
    <mergeCell ref="U259:U260"/>
    <mergeCell ref="U261:U262"/>
    <mergeCell ref="U263:U264"/>
    <mergeCell ref="U265:U266"/>
    <mergeCell ref="U273:U274"/>
    <mergeCell ref="U275:U276"/>
    <mergeCell ref="U277:U278"/>
    <mergeCell ref="U279:U280"/>
    <mergeCell ref="U281:U282"/>
    <mergeCell ref="U283:U284"/>
    <mergeCell ref="U285:U286"/>
    <mergeCell ref="U339:U340"/>
    <mergeCell ref="U341:U342"/>
    <mergeCell ref="U343:U344"/>
    <mergeCell ref="U345:U346"/>
    <mergeCell ref="U347:U348"/>
    <mergeCell ref="U349:U350"/>
    <mergeCell ref="U363:U364"/>
    <mergeCell ref="U365:U366"/>
    <mergeCell ref="U367:U368"/>
    <mergeCell ref="U369:U370"/>
    <mergeCell ref="U371:U372"/>
    <mergeCell ref="U295:U296"/>
    <mergeCell ref="U297:U298"/>
    <mergeCell ref="U299:U300"/>
    <mergeCell ref="U301:U302"/>
    <mergeCell ref="U303:U304"/>
    <mergeCell ref="U305:U306"/>
    <mergeCell ref="U307:U308"/>
    <mergeCell ref="U309:U310"/>
    <mergeCell ref="U311:U312"/>
    <mergeCell ref="U313:U314"/>
    <mergeCell ref="U315:U316"/>
    <mergeCell ref="U317:U318"/>
    <mergeCell ref="U319:U320"/>
    <mergeCell ref="U321:U322"/>
    <mergeCell ref="U323:U324"/>
    <mergeCell ref="U325:U326"/>
    <mergeCell ref="U327:U328"/>
    <mergeCell ref="U353:U354"/>
    <mergeCell ref="D351:D352"/>
    <mergeCell ref="E351:E352"/>
    <mergeCell ref="F351:F352"/>
    <mergeCell ref="G351:G352"/>
    <mergeCell ref="H351:H352"/>
    <mergeCell ref="D353:D354"/>
    <mergeCell ref="E353:E354"/>
    <mergeCell ref="F353:F354"/>
    <mergeCell ref="G353:G354"/>
    <mergeCell ref="H353:H354"/>
    <mergeCell ref="D355:D356"/>
    <mergeCell ref="E355:E356"/>
    <mergeCell ref="F355:F356"/>
    <mergeCell ref="G355:G356"/>
    <mergeCell ref="H355:H356"/>
    <mergeCell ref="K351:K352"/>
    <mergeCell ref="K353:K354"/>
    <mergeCell ref="K355:K356"/>
    <mergeCell ref="W353:W354"/>
    <mergeCell ref="X353:X354"/>
    <mergeCell ref="Y355:Y356"/>
    <mergeCell ref="Z355:Z356"/>
    <mergeCell ref="Y351:Y352"/>
    <mergeCell ref="Z351:Z352"/>
    <mergeCell ref="Y353:Y354"/>
    <mergeCell ref="Z353:Z354"/>
    <mergeCell ref="L355:L356"/>
    <mergeCell ref="L351:L352"/>
    <mergeCell ref="L353:L354"/>
    <mergeCell ref="M355:M356"/>
    <mergeCell ref="M351:M352"/>
    <mergeCell ref="M353:M354"/>
    <mergeCell ref="N355:N356"/>
    <mergeCell ref="N351:N352"/>
    <mergeCell ref="N353:N354"/>
    <mergeCell ref="P355:P356"/>
    <mergeCell ref="Q355:Q356"/>
    <mergeCell ref="R355:R356"/>
    <mergeCell ref="S355:S356"/>
    <mergeCell ref="P351:P352"/>
    <mergeCell ref="Q351:Q352"/>
    <mergeCell ref="R351:R352"/>
    <mergeCell ref="AA351:AA352"/>
    <mergeCell ref="AB351:AB352"/>
    <mergeCell ref="AA353:AA354"/>
    <mergeCell ref="AB353:AB354"/>
    <mergeCell ref="AA355:AA356"/>
    <mergeCell ref="AB355:AB356"/>
    <mergeCell ref="AC355:AC356"/>
    <mergeCell ref="AQ355:AQ356"/>
    <mergeCell ref="AR355:AR356"/>
    <mergeCell ref="AC351:AC352"/>
    <mergeCell ref="AQ351:AQ352"/>
    <mergeCell ref="AR351:AR352"/>
    <mergeCell ref="AC353:AC354"/>
    <mergeCell ref="AQ353:AQ354"/>
    <mergeCell ref="AR353:AR354"/>
    <mergeCell ref="M125:M126"/>
    <mergeCell ref="M123:M124"/>
    <mergeCell ref="M161:M162"/>
    <mergeCell ref="X151:X152"/>
    <mergeCell ref="Y151:Y152"/>
    <mergeCell ref="Z151:Z152"/>
    <mergeCell ref="X153:X154"/>
    <mergeCell ref="Y153:Y154"/>
    <mergeCell ref="Z153:Z154"/>
    <mergeCell ref="Z155:Z156"/>
    <mergeCell ref="X155:X156"/>
    <mergeCell ref="Y155:Y156"/>
    <mergeCell ref="T355:T356"/>
    <mergeCell ref="U355:U356"/>
    <mergeCell ref="V355:V356"/>
    <mergeCell ref="T351:T352"/>
    <mergeCell ref="U351:U352"/>
    <mergeCell ref="M121:M122"/>
    <mergeCell ref="N125:N126"/>
    <mergeCell ref="N123:N124"/>
    <mergeCell ref="N121:N122"/>
    <mergeCell ref="P125:P126"/>
    <mergeCell ref="Q125:Q126"/>
    <mergeCell ref="R125:R126"/>
    <mergeCell ref="S125:S126"/>
    <mergeCell ref="P123:P124"/>
    <mergeCell ref="Q123:Q124"/>
    <mergeCell ref="R123:R124"/>
    <mergeCell ref="S123:S124"/>
    <mergeCell ref="P121:P122"/>
    <mergeCell ref="Q121:Q122"/>
    <mergeCell ref="R121:R122"/>
    <mergeCell ref="S121:S122"/>
    <mergeCell ref="M159:M160"/>
    <mergeCell ref="M157:M158"/>
    <mergeCell ref="Q131:Q132"/>
    <mergeCell ref="R131:R132"/>
    <mergeCell ref="S131:S132"/>
    <mergeCell ref="D357:D358"/>
    <mergeCell ref="E357:E358"/>
    <mergeCell ref="F357:F358"/>
    <mergeCell ref="G357:G358"/>
    <mergeCell ref="H357:H358"/>
    <mergeCell ref="K357:K358"/>
    <mergeCell ref="L357:L358"/>
    <mergeCell ref="M357:M358"/>
    <mergeCell ref="N357:N358"/>
    <mergeCell ref="P357:P358"/>
    <mergeCell ref="Q357:Q358"/>
    <mergeCell ref="R357:R358"/>
    <mergeCell ref="S357:S358"/>
    <mergeCell ref="T357:T358"/>
    <mergeCell ref="U357:U358"/>
    <mergeCell ref="V357:V358"/>
    <mergeCell ref="W357:W358"/>
    <mergeCell ref="X357:X358"/>
    <mergeCell ref="Y357:Y358"/>
    <mergeCell ref="Z357:Z358"/>
    <mergeCell ref="AA357:AA358"/>
    <mergeCell ref="AB357:AB358"/>
    <mergeCell ref="AC357:AC358"/>
    <mergeCell ref="AQ357:AQ358"/>
    <mergeCell ref="AR357:AR358"/>
    <mergeCell ref="D359:D360"/>
    <mergeCell ref="E359:E360"/>
    <mergeCell ref="F359:F360"/>
    <mergeCell ref="G359:G360"/>
    <mergeCell ref="H359:H360"/>
    <mergeCell ref="K359:K360"/>
    <mergeCell ref="L359:L360"/>
    <mergeCell ref="M359:M360"/>
    <mergeCell ref="N359:N360"/>
    <mergeCell ref="P359:P360"/>
    <mergeCell ref="Q359:Q360"/>
    <mergeCell ref="R359:R360"/>
    <mergeCell ref="S359:S360"/>
    <mergeCell ref="T359:T360"/>
    <mergeCell ref="U359:U360"/>
    <mergeCell ref="V359:V360"/>
    <mergeCell ref="W359:W360"/>
    <mergeCell ref="X359:X360"/>
    <mergeCell ref="Y359:Y360"/>
    <mergeCell ref="Z359:Z360"/>
    <mergeCell ref="AA359:AA360"/>
    <mergeCell ref="AB359:AB360"/>
    <mergeCell ref="AC359:AC360"/>
    <mergeCell ref="AQ359:AQ360"/>
    <mergeCell ref="AR359:AR360"/>
    <mergeCell ref="D361:D362"/>
    <mergeCell ref="E361:E362"/>
    <mergeCell ref="F361:F362"/>
    <mergeCell ref="G361:G362"/>
    <mergeCell ref="H361:H362"/>
    <mergeCell ref="K361:K362"/>
    <mergeCell ref="L361:L362"/>
    <mergeCell ref="M361:M362"/>
    <mergeCell ref="N361:N362"/>
    <mergeCell ref="P361:P362"/>
    <mergeCell ref="Q361:Q362"/>
    <mergeCell ref="R361:R362"/>
    <mergeCell ref="S361:S362"/>
    <mergeCell ref="T361:T362"/>
    <mergeCell ref="U361:U362"/>
    <mergeCell ref="V361:V362"/>
    <mergeCell ref="W361:W362"/>
    <mergeCell ref="X361:X362"/>
    <mergeCell ref="Y361:Y362"/>
    <mergeCell ref="Z361:Z362"/>
    <mergeCell ref="AA361:AA362"/>
    <mergeCell ref="AB361:AB362"/>
    <mergeCell ref="AC361:AC362"/>
    <mergeCell ref="AQ361:AQ362"/>
    <mergeCell ref="AR361:AR362"/>
  </mergeCells>
  <hyperlinks>
    <hyperlink ref="Z225" r:id="rId1"/>
    <hyperlink ref="Y243" r:id="rId2" display="PWA - Gestão da Informação"/>
    <hyperlink ref="Z243" r:id="rId3"/>
    <hyperlink ref="Y245" r:id="rId4" display="PWA - Gestão da Informação"/>
    <hyperlink ref="Z245" r:id="rId5"/>
    <hyperlink ref="AB65" r:id="rId6" display="Lista de Softwares priorizada pela CITI."/>
    <hyperlink ref="AB63" r:id="rId7" display="Lista de Softwares priorizada pela CITI."/>
    <hyperlink ref="AB61" r:id="rId8" display="Lista de Softwares priorizada pela CITI."/>
  </hyperlinks>
  <pageMargins left="0.511811024" right="0.511811024" top="0.78740157499999996" bottom="0.78740157499999996" header="0.31496062000000002" footer="0.31496062000000002"/>
  <pageSetup paperSize="9" orientation="portrait" r:id="rId9"/>
  <legacyDrawing r:id="rId1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E22"/>
  <sheetViews>
    <sheetView topLeftCell="A10" workbookViewId="0">
      <selection activeCell="C17" sqref="C17"/>
    </sheetView>
  </sheetViews>
  <sheetFormatPr defaultColWidth="9.140625" defaultRowHeight="15" x14ac:dyDescent="0.25"/>
  <cols>
    <col min="1" max="1" width="5" style="325" customWidth="1"/>
    <col min="2" max="2" width="12.5703125" style="325" customWidth="1"/>
    <col min="3" max="3" width="98.5703125" style="325" customWidth="1"/>
    <col min="4" max="4" width="18.42578125" style="326" hidden="1" customWidth="1"/>
    <col min="5" max="5" width="18.42578125" style="326" customWidth="1"/>
    <col min="6" max="16384" width="9.140625" style="325"/>
  </cols>
  <sheetData>
    <row r="1" spans="2:5" ht="51.75" customHeight="1" x14ac:dyDescent="0.25">
      <c r="C1" s="325" t="s">
        <v>1600</v>
      </c>
    </row>
    <row r="2" spans="2:5" ht="35.25" customHeight="1" x14ac:dyDescent="0.25">
      <c r="B2" s="788" t="s">
        <v>1598</v>
      </c>
      <c r="C2" s="328" t="s">
        <v>1603</v>
      </c>
      <c r="D2" s="329">
        <v>120000</v>
      </c>
      <c r="E2" s="329">
        <v>257534</v>
      </c>
    </row>
    <row r="3" spans="2:5" ht="38.25" customHeight="1" x14ac:dyDescent="0.25">
      <c r="B3" s="788"/>
      <c r="C3" s="328" t="s">
        <v>1605</v>
      </c>
      <c r="D3" s="329">
        <v>0</v>
      </c>
      <c r="E3" s="329">
        <v>197810</v>
      </c>
    </row>
    <row r="4" spans="2:5" ht="41.25" customHeight="1" x14ac:dyDescent="0.25">
      <c r="B4" s="788"/>
      <c r="C4" s="328" t="s">
        <v>1607</v>
      </c>
      <c r="D4" s="329">
        <v>800000</v>
      </c>
      <c r="E4" s="329">
        <v>800000</v>
      </c>
    </row>
    <row r="5" spans="2:5" ht="46.5" customHeight="1" x14ac:dyDescent="0.25">
      <c r="B5" s="788"/>
      <c r="C5" s="328" t="s">
        <v>1604</v>
      </c>
      <c r="D5" s="329">
        <v>0</v>
      </c>
      <c r="E5" s="329">
        <v>0</v>
      </c>
    </row>
    <row r="6" spans="2:5" ht="69.75" customHeight="1" x14ac:dyDescent="0.25">
      <c r="B6" s="788"/>
      <c r="C6" s="328" t="s">
        <v>1606</v>
      </c>
      <c r="D6" s="329">
        <v>0</v>
      </c>
      <c r="E6" s="475">
        <v>500000</v>
      </c>
    </row>
    <row r="7" spans="2:5" ht="27" customHeight="1" x14ac:dyDescent="0.25">
      <c r="B7" s="789" t="s">
        <v>1599</v>
      </c>
      <c r="C7" s="330" t="s">
        <v>1600</v>
      </c>
      <c r="D7" s="331">
        <v>717910</v>
      </c>
      <c r="E7" s="474">
        <v>217910</v>
      </c>
    </row>
    <row r="8" spans="2:5" ht="39" customHeight="1" x14ac:dyDescent="0.25">
      <c r="B8" s="790"/>
      <c r="C8" s="332" t="s">
        <v>1601</v>
      </c>
      <c r="D8" s="331">
        <v>938601</v>
      </c>
      <c r="E8" s="474">
        <v>0</v>
      </c>
    </row>
    <row r="9" spans="2:5" ht="34.5" customHeight="1" x14ac:dyDescent="0.25">
      <c r="B9" s="791"/>
      <c r="C9" s="332" t="s">
        <v>1602</v>
      </c>
      <c r="D9" s="331">
        <v>93426</v>
      </c>
      <c r="E9" s="331">
        <v>93426</v>
      </c>
    </row>
    <row r="10" spans="2:5" ht="30" customHeight="1" x14ac:dyDescent="0.25">
      <c r="D10" s="327">
        <f>SUM(D2:D9)</f>
        <v>2669937</v>
      </c>
      <c r="E10" s="327">
        <f>SUM(E2:E9)</f>
        <v>2066680</v>
      </c>
    </row>
    <row r="12" spans="2:5" x14ac:dyDescent="0.25">
      <c r="C12" s="325" t="s">
        <v>947</v>
      </c>
    </row>
    <row r="14" spans="2:5" ht="34.5" customHeight="1" x14ac:dyDescent="0.25">
      <c r="C14" s="328" t="s">
        <v>1609</v>
      </c>
      <c r="D14" s="329">
        <v>300000</v>
      </c>
      <c r="E14" s="475">
        <v>0</v>
      </c>
    </row>
    <row r="15" spans="2:5" ht="50.25" customHeight="1" x14ac:dyDescent="0.25">
      <c r="C15" s="328" t="s">
        <v>1610</v>
      </c>
      <c r="D15" s="329">
        <v>900000</v>
      </c>
      <c r="E15" s="475">
        <v>0</v>
      </c>
    </row>
    <row r="16" spans="2:5" ht="34.5" customHeight="1" x14ac:dyDescent="0.25">
      <c r="C16" s="328" t="s">
        <v>1611</v>
      </c>
      <c r="D16" s="333">
        <v>400000</v>
      </c>
      <c r="E16" s="476">
        <v>400000</v>
      </c>
    </row>
    <row r="17" spans="3:5" ht="26.25" customHeight="1" x14ac:dyDescent="0.25">
      <c r="C17" s="328" t="s">
        <v>1612</v>
      </c>
      <c r="D17" s="333">
        <v>700000</v>
      </c>
      <c r="E17" s="333">
        <v>700000</v>
      </c>
    </row>
    <row r="18" spans="3:5" ht="35.25" customHeight="1" x14ac:dyDescent="0.25">
      <c r="C18" s="328" t="s">
        <v>1613</v>
      </c>
      <c r="D18" s="333">
        <v>700000</v>
      </c>
      <c r="E18" s="333">
        <v>700000</v>
      </c>
    </row>
    <row r="19" spans="3:5" ht="28.5" customHeight="1" x14ac:dyDescent="0.25">
      <c r="C19" s="328" t="s">
        <v>1614</v>
      </c>
      <c r="D19" s="333">
        <v>500000</v>
      </c>
      <c r="E19" s="333">
        <v>500000</v>
      </c>
    </row>
    <row r="20" spans="3:5" ht="33" customHeight="1" x14ac:dyDescent="0.25">
      <c r="C20" s="422" t="s">
        <v>1608</v>
      </c>
      <c r="D20" s="423">
        <v>300000</v>
      </c>
      <c r="E20" s="475">
        <v>0</v>
      </c>
    </row>
    <row r="21" spans="3:5" ht="21.75" customHeight="1" x14ac:dyDescent="0.25">
      <c r="D21" s="327">
        <f>SUM(D14:D20)</f>
        <v>3800000</v>
      </c>
      <c r="E21" s="327">
        <f>SUM(E14:E20)</f>
        <v>2300000</v>
      </c>
    </row>
    <row r="22" spans="3:5" x14ac:dyDescent="0.25">
      <c r="C22" s="325" t="s">
        <v>1615</v>
      </c>
    </row>
  </sheetData>
  <mergeCells count="2">
    <mergeCell ref="B2:B6"/>
    <mergeCell ref="B7:B9"/>
  </mergeCells>
  <pageMargins left="0.511811024" right="0.511811024" top="0.78740157499999996" bottom="0.78740157499999996" header="0.31496062000000002" footer="0.31496062000000002"/>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c07fbd16-0f3b-41fb-9d0d-6e6b991e48e2">YTJZ25NV3F2W-84-4835</_dlc_DocId>
    <_dlc_DocIdUrl xmlns="c07fbd16-0f3b-41fb-9d0d-6e6b991e48e2">
      <Url>http://integra/SGI/_layouts/15/DocIdRedir.aspx?ID=YTJZ25NV3F2W-84-4835</Url>
      <Description>YTJZ25NV3F2W-84-4835</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640661040CDCA64A89AFD64B1C56F3D5" ma:contentTypeVersion="5" ma:contentTypeDescription="Crie um novo documento." ma:contentTypeScope="" ma:versionID="d86d0bc8b7d1270f0982a53a7f000f7c">
  <xsd:schema xmlns:xsd="http://www.w3.org/2001/XMLSchema" xmlns:xs="http://www.w3.org/2001/XMLSchema" xmlns:p="http://schemas.microsoft.com/office/2006/metadata/properties" xmlns:ns2="c07fbd16-0f3b-41fb-9d0d-6e6b991e48e2" targetNamespace="http://schemas.microsoft.com/office/2006/metadata/properties" ma:root="true" ma:fieldsID="d8d5b3bdc37a94b14e24c737372d823f" ns2:_="">
    <xsd:import namespace="c07fbd16-0f3b-41fb-9d0d-6e6b991e48e2"/>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7fbd16-0f3b-41fb-9d0d-6e6b991e48e2" elementFormDefault="qualified">
    <xsd:import namespace="http://schemas.microsoft.com/office/2006/documentManagement/types"/>
    <xsd:import namespace="http://schemas.microsoft.com/office/infopath/2007/PartnerControls"/>
    <xsd:element name="_dlc_DocId" ma:index="8" nillable="true" ma:displayName="Valor da ID do Documento" ma:description="O valor da ID do documento atribuída a este item." ma:internalName="_dlc_DocId" ma:readOnly="true">
      <xsd:simpleType>
        <xsd:restriction base="dms:Text"/>
      </xsd:simpleType>
    </xsd:element>
    <xsd:element name="_dlc_DocIdUrl" ma:index="9" nillable="true" ma:displayName="ID do Documento" ma:description="Link permanente par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lhado com"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CAA2C9-2B72-4917-87BE-1A080504CF56}">
  <ds:schemaRefs>
    <ds:schemaRef ds:uri="http://schemas.microsoft.com/sharepoint/v3/contenttype/forms"/>
  </ds:schemaRefs>
</ds:datastoreItem>
</file>

<file path=customXml/itemProps2.xml><?xml version="1.0" encoding="utf-8"?>
<ds:datastoreItem xmlns:ds="http://schemas.openxmlformats.org/officeDocument/2006/customXml" ds:itemID="{EEBBA6E5-3012-4C81-A370-F3DF629B9767}">
  <ds:schemaRefs>
    <ds:schemaRef ds:uri="http://schemas.microsoft.com/sharepoint/events"/>
  </ds:schemaRefs>
</ds:datastoreItem>
</file>

<file path=customXml/itemProps3.xml><?xml version="1.0" encoding="utf-8"?>
<ds:datastoreItem xmlns:ds="http://schemas.openxmlformats.org/officeDocument/2006/customXml" ds:itemID="{7E1CBF3A-F864-4950-B578-9489FDB4DE9D}">
  <ds:schemaRefs>
    <ds:schemaRef ds:uri="http://schemas.microsoft.com/office/infopath/2007/PartnerControls"/>
    <ds:schemaRef ds:uri="http://schemas.microsoft.com/office/2006/documentManagement/types"/>
    <ds:schemaRef ds:uri="http://www.w3.org/XML/1998/namespace"/>
    <ds:schemaRef ds:uri="http://schemas.microsoft.com/office/2006/metadata/properties"/>
    <ds:schemaRef ds:uri="http://purl.org/dc/elements/1.1/"/>
    <ds:schemaRef ds:uri="http://purl.org/dc/dcmitype/"/>
    <ds:schemaRef ds:uri="http://schemas.openxmlformats.org/package/2006/metadata/core-properties"/>
    <ds:schemaRef ds:uri="c07fbd16-0f3b-41fb-9d0d-6e6b991e48e2"/>
    <ds:schemaRef ds:uri="http://purl.org/dc/terms/"/>
  </ds:schemaRefs>
</ds:datastoreItem>
</file>

<file path=customXml/itemProps4.xml><?xml version="1.0" encoding="utf-8"?>
<ds:datastoreItem xmlns:ds="http://schemas.openxmlformats.org/officeDocument/2006/customXml" ds:itemID="{6107D316-EDD1-4D48-8BDD-F295E2847D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7fbd16-0f3b-41fb-9d0d-6e6b991e48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1</vt:i4>
      </vt:variant>
    </vt:vector>
  </HeadingPairs>
  <TitlesOfParts>
    <vt:vector size="9" baseType="lpstr">
      <vt:lpstr>Planejamento</vt:lpstr>
      <vt:lpstr>LN Priorizado</vt:lpstr>
      <vt:lpstr>De_para_ND</vt:lpstr>
      <vt:lpstr>Consolidada_histórico</vt:lpstr>
      <vt:lpstr>Consolidada_histórico (2)</vt:lpstr>
      <vt:lpstr>Consolidada (2)</vt:lpstr>
      <vt:lpstr>Consolidada</vt:lpstr>
      <vt:lpstr>Plan2</vt:lpstr>
      <vt:lpstr>'LN Priorizado'!Area_de_impressao</vt:lpstr>
    </vt:vector>
  </TitlesOfParts>
  <Company>Anatel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Plano de Ação</dc:title>
  <dc:creator>Windows User</dc:creator>
  <cp:lastModifiedBy>Ana Sivieri</cp:lastModifiedBy>
  <cp:lastPrinted>2016-06-16T11:33:39Z</cp:lastPrinted>
  <dcterms:created xsi:type="dcterms:W3CDTF">2016-06-13T14:15:52Z</dcterms:created>
  <dcterms:modified xsi:type="dcterms:W3CDTF">2017-11-13T10:31:26Z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0x010100640661040CDCA64A89AFD64B1C56F3D5</vt:lpwstr>
  </property>
  <property fmtid="{D5CDD505-2E9C-101B-9397-08002B2CF9AE}" pid="3" name="_dlc_DocIdItemGuid">
    <vt:lpwstr>fe042728-5bd6-4315-8355-a77dc9e4e439</vt:lpwstr>
  </property>
</Properties>
</file>